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5480" windowHeight="8070" activeTab="1"/>
  </bookViews>
  <sheets>
    <sheet name="2018" sheetId="1" r:id="rId1"/>
    <sheet name="2019" sheetId="3" r:id="rId2"/>
    <sheet name="2020" sheetId="4" r:id="rId3"/>
  </sheets>
  <calcPr calcId="144525"/>
</workbook>
</file>

<file path=xl/calcChain.xml><?xml version="1.0" encoding="utf-8"?>
<calcChain xmlns="http://schemas.openxmlformats.org/spreadsheetml/2006/main">
  <c r="G9" i="3" l="1"/>
  <c r="G324" i="1" l="1"/>
  <c r="G40" i="4"/>
  <c r="G41" i="4"/>
  <c r="G42" i="4"/>
  <c r="G39" i="4"/>
  <c r="G19" i="4"/>
  <c r="G32" i="4"/>
  <c r="G16" i="4" l="1"/>
  <c r="G31" i="4" l="1"/>
  <c r="G30" i="4"/>
  <c r="G29" i="4"/>
  <c r="G18" i="4" s="1"/>
  <c r="G15" i="4"/>
  <c r="G14" i="4"/>
  <c r="G13" i="4"/>
  <c r="G12" i="4"/>
  <c r="G11" i="4"/>
  <c r="G10" i="4"/>
  <c r="A10" i="4"/>
  <c r="A11" i="4" s="1"/>
  <c r="A12" i="4" s="1"/>
  <c r="A13" i="4" s="1"/>
  <c r="A14" i="4" s="1"/>
  <c r="G9" i="4"/>
  <c r="G8" i="4"/>
  <c r="G7" i="4"/>
  <c r="G6" i="4"/>
  <c r="G5" i="4"/>
  <c r="G163" i="3"/>
  <c r="G162" i="3"/>
  <c r="G161" i="3"/>
  <c r="G151" i="3"/>
  <c r="G149" i="3"/>
  <c r="G148" i="3"/>
  <c r="G147" i="3"/>
  <c r="G146" i="3"/>
  <c r="G145" i="3"/>
  <c r="G144" i="3"/>
  <c r="G143" i="3"/>
  <c r="G142" i="3"/>
  <c r="G141" i="3"/>
  <c r="G140" i="3"/>
  <c r="G139" i="3"/>
  <c r="G137" i="3"/>
  <c r="G135" i="3"/>
  <c r="G134" i="3"/>
  <c r="G133" i="3"/>
  <c r="G131" i="3"/>
  <c r="G130" i="3"/>
  <c r="G129"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47" i="3"/>
  <c r="G150" i="3" l="1"/>
  <c r="G93" i="3"/>
  <c r="G92" i="3" s="1"/>
  <c r="G45" i="3"/>
  <c r="G44" i="3" s="1"/>
  <c r="G4" i="4"/>
  <c r="G43" i="4" s="1"/>
  <c r="G10" i="3" l="1"/>
  <c r="G11" i="3"/>
  <c r="G12" i="3"/>
  <c r="G13" i="3"/>
  <c r="G14" i="3"/>
  <c r="A10" i="3"/>
  <c r="A11" i="3" s="1"/>
  <c r="A12" i="3" s="1"/>
  <c r="A13" i="3" s="1"/>
  <c r="A14" i="3" s="1"/>
  <c r="G8" i="3" l="1"/>
  <c r="G7" i="3"/>
  <c r="G6" i="3"/>
  <c r="G5" i="3"/>
  <c r="G351" i="1"/>
  <c r="G4" i="3" l="1"/>
  <c r="G166" i="1"/>
  <c r="G117" i="1"/>
  <c r="G142" i="1"/>
  <c r="G341" i="1"/>
  <c r="G340" i="1" l="1"/>
  <c r="G116" i="1"/>
  <c r="G165" i="1"/>
  <c r="G5" i="1"/>
  <c r="G60" i="1" l="1"/>
  <c r="G72" i="1" l="1"/>
  <c r="G34" i="1" l="1"/>
  <c r="G4" i="1" s="1"/>
  <c r="G352" i="1" s="1"/>
</calcChain>
</file>

<file path=xl/sharedStrings.xml><?xml version="1.0" encoding="utf-8"?>
<sst xmlns="http://schemas.openxmlformats.org/spreadsheetml/2006/main" count="995" uniqueCount="566">
  <si>
    <t>Xuất xứ</t>
  </si>
  <si>
    <t>Tên hàng hóa</t>
  </si>
  <si>
    <t>Đơn vị tính</t>
  </si>
  <si>
    <t>Số lượng</t>
  </si>
  <si>
    <t>STT</t>
  </si>
  <si>
    <t>Đơn giá (VNĐ)</t>
  </si>
  <si>
    <t>Thành tiền (VNĐ)</t>
  </si>
  <si>
    <t>Thiết bị chẩn đoán kỹ thuật ô tô hiện đại</t>
  </si>
  <si>
    <t>Xuất xứ: Hàn Quốc</t>
  </si>
  <si>
    <t xml:space="preserve">Ký hiệu: GIT SCAN II   </t>
  </si>
  <si>
    <t xml:space="preserve">Công dụng: Xác định lỗi ô tô </t>
  </si>
  <si>
    <t xml:space="preserve">Lựa chọn: gói đầy đủ cho thợ chuyên nghiệp </t>
  </si>
  <si>
    <t xml:space="preserve">Bao gồm: </t>
  </si>
  <si>
    <t xml:space="preserve">  01 máy chính GIT SCAN II  </t>
  </si>
  <si>
    <t xml:space="preserve">  Phần mềm các loại xe cài đặt đủ bộ bên trong</t>
  </si>
  <si>
    <t xml:space="preserve">  Phần mềm Hyundai, Kia chuẩn OEM bản quyền do chính Hyundai và Kia cung cấp </t>
  </si>
  <si>
    <t xml:space="preserve">  01 cáp kiểm tra máy (self Test) </t>
  </si>
  <si>
    <t xml:space="preserve">  01 cáp nguồn kiểu giắc Cigar </t>
  </si>
  <si>
    <t xml:space="preserve">  01 cáp nguồn ắc quy </t>
  </si>
  <si>
    <t xml:space="preserve">  01 bộ chuyển đổi điện áp 220V-12V </t>
  </si>
  <si>
    <t xml:space="preserve">  01 cáp nguồn AC </t>
  </si>
  <si>
    <t xml:space="preserve">  01 đầu đọc thẻ USB 2.0   </t>
  </si>
  <si>
    <t xml:space="preserve">  01 bút cảm ứng  </t>
  </si>
  <si>
    <t xml:space="preserve">  01 tài liệu hướng dẫn nhanh bằng Tiếng Việt </t>
  </si>
  <si>
    <t xml:space="preserve">  01 cáp dữ liệu DLC chính cho các xe OBD-II </t>
  </si>
  <si>
    <t xml:space="preserve">  01 Vali đựng nguyên bản nhà sản xuất </t>
  </si>
  <si>
    <t xml:space="preserve">  01 bộ giắc, cáp dữ liệu cho các xe OBD-I EURO </t>
  </si>
  <si>
    <t xml:space="preserve">  01 bộ 13 cáp dữ liệu DLC cho các xe OBD-I ASIA </t>
  </si>
  <si>
    <t xml:space="preserve">  01 cáp dữ liệu DLC chuẩn riêng cho xe tải </t>
  </si>
  <si>
    <t xml:space="preserve">  01 bộ DTD Code bản quyền – Phần mềm tiếng Việt tra tất cả các loại mã lỗi ô tô </t>
  </si>
  <si>
    <t xml:space="preserve">  01 bộ bao gồm 07 phần mềm sơ đồ mạch điện ô tô: ALL DATA – AUTODATA – MITCHELL -GDS KIA - GDS HYUNDAI - GDS DAEWOO - TOYOTA VIỆT NAM</t>
  </si>
  <si>
    <t xml:space="preserve"> (không bao gồm 01 ổ cứng 1TB) </t>
  </si>
  <si>
    <t xml:space="preserve">  01 Bộ VMI Module (cộng thêm chức năng): </t>
  </si>
  <si>
    <t xml:space="preserve">  Đo xung điện (Oscillosscope)</t>
  </si>
  <si>
    <t xml:space="preserve">  Đồng hồ Đo điện (Multi metter)</t>
  </si>
  <si>
    <t xml:space="preserve">  Mô phỏng tín hiệu điện tử (signal simulator)</t>
  </si>
  <si>
    <t>Hàn Quốc</t>
  </si>
  <si>
    <t>cái</t>
  </si>
  <si>
    <t>Xuất xứ : Hàn Quốc</t>
  </si>
  <si>
    <t>Hãng Sản Xuất : KOENG</t>
  </si>
  <si>
    <t>Model: KWA-825</t>
  </si>
  <si>
    <t>*Tính năng:</t>
  </si>
  <si>
    <t xml:space="preserve">- Loại camera 3D </t>
  </si>
  <si>
    <t xml:space="preserve">- Dầm theo dõi tự động </t>
  </si>
  <si>
    <t>- Camera có độ phân giải cao 6.400.000 pixel</t>
  </si>
  <si>
    <t>- Bảng mục tiêu nhỏ</t>
  </si>
  <si>
    <t>- Bộ kẹp bánh xe (wheel clamps) 3 điểm</t>
  </si>
  <si>
    <t>- Chi phí bảo trì thấp</t>
  </si>
  <si>
    <t>- Chương trình dễ sử dụng</t>
  </si>
  <si>
    <t>*Thông số kĩ thuật:</t>
  </si>
  <si>
    <t xml:space="preserve">- Hệ điều hành máy tính: Window 7 </t>
  </si>
  <si>
    <t>- Máy in: máy in HP</t>
  </si>
  <si>
    <t>- Màn hình: màn hình LED 32 "</t>
  </si>
  <si>
    <t>- Bộ kẹp bánh xe (wheel clamps): 13" - 26"</t>
  </si>
  <si>
    <t>- Phạm vi đo (độ chính xác):</t>
  </si>
  <si>
    <t xml:space="preserve">      • Khoảng lùi: ±5.0˚ (0.02˚)</t>
  </si>
  <si>
    <t xml:space="preserve">      • Rãnh: ±20.0˚ (0.02˚)</t>
  </si>
  <si>
    <t xml:space="preserve">      • Góc Caster: ±20.0˚ (0.06˚)</t>
  </si>
  <si>
    <t xml:space="preserve">      • Góc nghiêng ngang bánh xe: ±10.0˚ (0.02˚)</t>
  </si>
  <si>
    <t xml:space="preserve">      • Lực đẩy: ±5.0˚ (0.02˚)</t>
  </si>
  <si>
    <t>- Phụ kiện tiêu chuẩn kèm theo: Thùng máy, máy vi tính màn hình LED 32", máy in, Target boards, Pylon,
Brake fixer, Steering wheel fixer, Wedge pads, Turntables,
Turntable transition blocks</t>
  </si>
  <si>
    <t>- Nguồn điện sử dụng: 220V/110V, 50/60HZ</t>
  </si>
  <si>
    <t>- Trọng lượng: 320kg</t>
  </si>
  <si>
    <t>Thiết bị kiểm tra góc đặt bánh xe cho xe du lịch.</t>
  </si>
  <si>
    <t>Việt Nam</t>
  </si>
  <si>
    <t>Cái</t>
  </si>
  <si>
    <t>Bộ dụng cụ sửa chữa điện ô tô</t>
  </si>
  <si>
    <t>Bao gồm 98 chi tiết và vali xách tay</t>
  </si>
  <si>
    <t>13 Clê 2 đầu mở, độ mở: 4÷14mm</t>
  </si>
  <si>
    <t>09 Chìa vặn kiểu lục giác, đầu mở: 1.5÷10mm</t>
  </si>
  <si>
    <t>01 Mỏ lết, đầu mở: 150mm</t>
  </si>
  <si>
    <t>18 Chi tiết (bộ khẩu tay công) đầu 1/4” , đầu mở: 4÷14mm</t>
  </si>
  <si>
    <t>01 Kẹp chi tiết nhỏ loại thẳng trơn, dài: 130mm</t>
  </si>
  <si>
    <t>01 Kẹp chi tiết nhỏ loại cong, dài: 130mm</t>
  </si>
  <si>
    <t>01 Kẹp chi tiết nhỏ loại thẳng nháp, dài: 130mm</t>
  </si>
  <si>
    <t>01 Kéo cắt cách điện, dài: 145mm</t>
  </si>
  <si>
    <t>01 Kìm cắt dây, dài: 170mm</t>
  </si>
  <si>
    <t>01 Kìm đa năng, dài: 180mm</t>
  </si>
  <si>
    <t>01 Kìm nhọn mũi bằng, dài: 140mm</t>
  </si>
  <si>
    <t>01 Kìm nhọn mũi tròn thẳng, dài: 140mm</t>
  </si>
  <si>
    <t>01 Kìm nhọn mũi tròn cong, dài: 140mm</t>
  </si>
  <si>
    <t>01 Kìm cắt hai mặt vát</t>
  </si>
  <si>
    <t>01 Kìm cắt một mặt vát</t>
  </si>
  <si>
    <t>01 Kìm cắt mũi cong</t>
  </si>
  <si>
    <t>01 Tô vít kiểm tra điện</t>
  </si>
  <si>
    <t>01 Tô vít thân ngắn hai cạnh, kích thước: 6.5x30mm</t>
  </si>
  <si>
    <t>05 Tô vít hai cạnh, kích thước: 
2.5x60 – 3x75 – 4x100 – 5x125 – 6.5x150mm</t>
  </si>
  <si>
    <t>01 Búa thợ, loại 200g</t>
  </si>
  <si>
    <t>01 Thước thẳng, đo dài: 150mm</t>
  </si>
  <si>
    <t>01 Đài lấy dấu 2 đầu, dài: 220mm</t>
  </si>
  <si>
    <t>01 Thước thu dây tự động, dài: 5m</t>
  </si>
  <si>
    <t>01 Dụng cụ soi chi tiết, đường kính gương: 30mm</t>
  </si>
  <si>
    <t>01 Dũa thân tròn, dài: 160mm</t>
  </si>
  <si>
    <t>01 Dũa thân tam giác, dài: 160mm</t>
  </si>
  <si>
    <t>01 Dũa thân chữ nhật, dài: 160mm</t>
  </si>
  <si>
    <t>01 Cảo tháo chi tiết, dài: 210mm</t>
  </si>
  <si>
    <t>01 Chổi làm sạch chi tiết, dài: 210mm</t>
  </si>
  <si>
    <t>01 Bút dầu, dài: 140mm</t>
  </si>
  <si>
    <t>01 Dao đa năng, thân dài khi thu: 170mm</t>
  </si>
  <si>
    <t>01 Dao gấp bằng thép chống rỉ, lưỡi dài: 80mm</t>
  </si>
  <si>
    <t>01 Panh kẹp có khóa hãm, dài: 160mm</t>
  </si>
  <si>
    <t>01 Mỏ hàn công suất: 20/40W</t>
  </si>
  <si>
    <t>01 Bơm, thân dài: 200mm</t>
  </si>
  <si>
    <t>01 Đèn pin, đèn dài: 130mm</t>
  </si>
  <si>
    <t>Xuất xứ: Viêt Nam</t>
  </si>
  <si>
    <t>- Kích thước:  300 x 266 x130mm (DxRxC).</t>
  </si>
  <si>
    <t>- Đặc tính kĩ thuật:</t>
  </si>
  <si>
    <t>- Đặc tính module:</t>
  </si>
  <si>
    <t>+ Màu mặt module: trắng</t>
  </si>
  <si>
    <t>+ Màu nét chỉ dẫn: đen</t>
  </si>
  <si>
    <t>+ Loại jack cắm sử dụng: 4mm loại chống giật</t>
  </si>
  <si>
    <t>+ Ốc gá lắp panel vào hộp gá: inox chống gỉ</t>
  </si>
  <si>
    <t>Model: TIG 250 AC/DC HF</t>
  </si>
  <si>
    <t>Hãng sản xuất: GYS</t>
  </si>
  <si>
    <t xml:space="preserve">* Thông số kỹ thuật: </t>
  </si>
  <si>
    <t>- Chương trình hàn: 2 chế độ Start-Up bao gồm chức năng hàn HF, TIG LIFT và Integrated; 3 Chế độ Trigger: 2T, 4T, 4T LOG</t>
  </si>
  <si>
    <t>- Chế độ tự động: 3 Chế độ Parameter-DC: TIG, TIG Pluse, TIG Spot</t>
  </si>
  <si>
    <t>- Điện áp: 400V 50/60Hz 16A 3 pha</t>
  </si>
  <si>
    <t>- Dòng hàn TIG tại chu kỳ 60%: 250A</t>
  </si>
  <si>
    <t>- Dòng hàn MMA tại chu kỳ 40%: 230A</t>
  </si>
  <si>
    <t>- Điện áp hàn: 85V</t>
  </si>
  <si>
    <t>- Tiết diện cáp hàn: 35/50mm2</t>
  </si>
  <si>
    <t>- Công suất:12.5KVA</t>
  </si>
  <si>
    <t>- Có hai chế độ hàn: MMA, TIG</t>
  </si>
  <si>
    <t>* Phụ kiện tiêu chuẩn đi kèm:</t>
  </si>
  <si>
    <t>- Bộ cáp hàn hồ quang + Cáp âm</t>
  </si>
  <si>
    <t>- 01 Bô dây hàn TIG + Dây dẫn khí</t>
  </si>
  <si>
    <t>- 01 Đôi găng tay hàn</t>
  </si>
  <si>
    <t>- 01 Mặt nạ hàn</t>
  </si>
  <si>
    <t>- 01 Bình Argon 6m3</t>
  </si>
  <si>
    <t>- Tài Liệu Hướng dẫn tiếng Anh, Pháp</t>
  </si>
  <si>
    <t>- 01 Kim hàn TIG</t>
  </si>
  <si>
    <t>III</t>
  </si>
  <si>
    <t>Pháp</t>
  </si>
  <si>
    <t>Thiết bị mới 100%</t>
  </si>
  <si>
    <t>Model: MONOGYS 250-4CS</t>
  </si>
  <si>
    <t>* Thông số kỹ thuật:</t>
  </si>
  <si>
    <t>- Điện áp: 230V 50/60Hz 32A 1pha</t>
  </si>
  <si>
    <t>- Dòng hàn:40-250A</t>
  </si>
  <si>
    <t>- Điện áp hàn: 17-38V</t>
  </si>
  <si>
    <t>- Đường kính cuộn dây hàn: 200, 300mm</t>
  </si>
  <si>
    <t>- Tốc độ chạy dây:0.8-15m/min</t>
  </si>
  <si>
    <t>- Đường kính dây hàn có khí bảo vệ:0.8-1.2mm</t>
  </si>
  <si>
    <t>- Điều khiển tốc độ chạy dây điện tử, dùng 04 con lăn</t>
  </si>
  <si>
    <t>- Chu kỳ công tác 60%:170A</t>
  </si>
  <si>
    <t>- Chu kỳ công tác 15%: 250A</t>
  </si>
  <si>
    <t>- Công suất: 11kVA</t>
  </si>
  <si>
    <t>- Kích thước: 470 x 770 x 790mm</t>
  </si>
  <si>
    <t>- Trọng lượng: 102kg</t>
  </si>
  <si>
    <t>- 01 Bộ cáp hàn MIG + dây dẫn khí</t>
  </si>
  <si>
    <t>- 01 Tài Liệu Hướng dẫn</t>
  </si>
  <si>
    <t>IV</t>
  </si>
  <si>
    <t>Trung quốc</t>
  </si>
  <si>
    <t>Model: MH01</t>
  </si>
  <si>
    <t xml:space="preserve">Model : Energy 650 Start </t>
  </si>
  <si>
    <t>Hãng sản xuất : Telwin</t>
  </si>
  <si>
    <t>Nguồn điện : 230/400- 3 pha  50/60 Hz</t>
  </si>
  <si>
    <t>cầu chì 230V :T20A</t>
  </si>
  <si>
    <t xml:space="preserve">                   400V : T10A</t>
  </si>
  <si>
    <t>Sạc  12 V-24 V  _  80 A</t>
  </si>
  <si>
    <t>Đề : 12 V - 640 A (1V/E )</t>
  </si>
  <si>
    <t>Đề :24V - 640 (1V / E )</t>
  </si>
  <si>
    <t>3s ON /120 s oF- 5 cycle</t>
  </si>
  <si>
    <t> - Kích thước: 320x480x735    </t>
  </si>
  <si>
    <t> - Trọng lượng: 39kg</t>
  </si>
  <si>
    <t>Ý</t>
  </si>
  <si>
    <t>+ Chất liệu hộp gá sau mặt module:  nhôm định hình 1.4 mm lắp ghép laminate gia công CNC đảm bảo chính xác và thẩm mỹ.</t>
  </si>
  <si>
    <t>+ Chất liệu bề mặt module: laminate chuyên dụng cho thiết bị thí nghiệm đảm bảo độ cứng cũng như độ cách điện.</t>
  </si>
  <si>
    <t>+ Kiểu in hình chỉ dẫn: chữ và chỉ dẫn được in màu bằng công nghệ in phẳng đảm bảo độ bền và thẩm mỹ.</t>
  </si>
  <si>
    <t>+ Có thể gắn khung tiêu chuẩn hoặc đặt lên bàn.</t>
  </si>
  <si>
    <t>Module Profinet mở rộng</t>
  </si>
  <si>
    <t>+ 24 Port Profinet.</t>
  </si>
  <si>
    <t>+ Nguồn cấp 220VAC</t>
  </si>
  <si>
    <t>- Dòng hàn TIG AC: 10-250A</t>
  </si>
  <si>
    <t>- Dòng hàn TIG DC: 10-250A</t>
  </si>
  <si>
    <t>- Kích thước: 640 x 340 x 670mm</t>
  </si>
  <si>
    <t>- Trọng lượng: 46kg</t>
  </si>
  <si>
    <t>Hãng sản xuất: DELL</t>
  </si>
  <si>
    <t>Model: Vostro 3668MT</t>
  </si>
  <si>
    <t>VGA_Nvidia Geforce GT1030_2GB_DDR3/</t>
  </si>
  <si>
    <t>Wireless/Bluetooth/Key&amp;Mouse/Ubuntu.</t>
  </si>
  <si>
    <t>Ổ đĩa: DVDRW</t>
  </si>
  <si>
    <t>Ổ cứng: HDD_1TB</t>
  </si>
  <si>
    <t>Bộ nhớ RAM: 16GB (2x8GB)</t>
  </si>
  <si>
    <r>
      <t>Vi xử lý: Core i7-7700 (3.6Ghz/8MB)</t>
    </r>
    <r>
      <rPr>
        <b/>
        <sz val="10"/>
        <color rgb="FF000000"/>
        <rFont val="Arial"/>
        <family val="2"/>
      </rPr>
      <t/>
    </r>
  </si>
  <si>
    <t>Bộ</t>
  </si>
  <si>
    <t>Màn hình 21"</t>
  </si>
  <si>
    <t>Hãng sản xuất: BETA</t>
  </si>
  <si>
    <t>Model: 2033EL/B</t>
  </si>
  <si>
    <t>I</t>
  </si>
  <si>
    <t>Bộ Thực hành PLC S7-1200</t>
  </si>
  <si>
    <t>VN</t>
  </si>
  <si>
    <t>Model: MP01</t>
  </si>
  <si>
    <t>Mô hình bao gồm 2 phần là phân cứng và phần mềm mô phỏng</t>
  </si>
  <si>
    <t>I. Phần cứng  gồm:</t>
  </si>
  <si>
    <t>1. Module PLC S7-1200 (kèm Module mở rộng)</t>
  </si>
  <si>
    <t>+ PLC S7-1200 CPU1215 DC/DC/DC của hãng Siemens</t>
  </si>
  <si>
    <t>+ 2 PROFINET PORT</t>
  </si>
  <si>
    <t>+ ONBOARD I/O:14 DI 24V DC; 10 DO 24V DC 0.5A</t>
  </si>
  <si>
    <t xml:space="preserve">+ 2 AI 0-10V DC, 2 AO 0-20MA DC </t>
  </si>
  <si>
    <t xml:space="preserve">+ POWER SUPPLY: DC 20.4 - 28.8 V DC </t>
  </si>
  <si>
    <t>+ PROGRAM/DATA MEMORY: 100 KB</t>
  </si>
  <si>
    <t>+ Công tắc nguồn liền công tắc, cầu chì bảo vệ.</t>
  </si>
  <si>
    <t>+ Tín hiệu I/O kết nối qua cổng DB25.</t>
  </si>
  <si>
    <t>- Module mở rộng SM1223 8DI/8DO của hãng Siemens</t>
  </si>
  <si>
    <t>2. Module mô phỏng vào ra số</t>
  </si>
  <si>
    <t>Khối mô phỏng tín hiệu vào số:</t>
  </si>
  <si>
    <t xml:space="preserve"> + Jack cấp nguồn: jack 4mm chống giật tiêu chuẩn EC: 24 cái</t>
  </si>
  <si>
    <t xml:space="preserve"> + Công tắc logic 3 chân mô phỏng tín hiệu vào số (2 vị trí giữ): 24 cái </t>
  </si>
  <si>
    <t xml:space="preserve"> + Đèn báo trạng thái logic dạng Led:  24 đèn led loại phi 5mm, màu xanh</t>
  </si>
  <si>
    <t>Khối mô phỏng tín hiệu ra số:</t>
  </si>
  <si>
    <t xml:space="preserve"> + Loại Jack cắm 4 mm chống giật tiêu chuẩn EC: 16 cái</t>
  </si>
  <si>
    <t xml:space="preserve"> + Đèn báo trạng thái logic dạng Led:  16 đèn led loại phi 5mm, màu vàng</t>
  </si>
  <si>
    <t xml:space="preserve"> + Module có thể kết nối với các module khác qua Jack cắm 4 mm hoặc DB25.</t>
  </si>
  <si>
    <t>3. Module thực hành mở rộng đầu vào tương tự</t>
  </si>
  <si>
    <t xml:space="preserve">   + Số đầu vào 4 differential (bipolar)</t>
  </si>
  <si>
    <t xml:space="preserve">   + Dải tín hiệu tương tự: Điện áp: -10…10V / dòng điện: 4…20 mA</t>
  </si>
  <si>
    <t xml:space="preserve">   + Module có thể kết nối với các module khác qua Jack cắm 4 mm hoặc DB25.</t>
  </si>
  <si>
    <t>4. Module mô phỏng vào ra tương tự</t>
  </si>
  <si>
    <t>+ 01 đầu tín hiệu áp điều chỉnh được: 0 ~ 10VDC</t>
  </si>
  <si>
    <t xml:space="preserve">+ 01 đầu tín hiệu dạng dòng điều chỉnh được : 4 ~ 20mADC </t>
  </si>
  <si>
    <t>+ Đồng hồ đo dòng: 01 cái loại chỉ thị số</t>
  </si>
  <si>
    <t>+ Đồng hồ đo áp: 01 cái loại chỉ số</t>
  </si>
  <si>
    <t>+ Kích thước mặt đồng hồ : 48 x 25mm</t>
  </si>
  <si>
    <t>+ Module có thể tạo tín hiệu tương tự,  kết nối với các tín hiệu bên ngoài qua Jack cắm 4 mm và DB25</t>
  </si>
  <si>
    <t>5. Bộ giao tiếp giữa PLC và PC qua cổng USB.</t>
  </si>
  <si>
    <t>+ 16 ngõ vào 24VDC.</t>
  </si>
  <si>
    <t xml:space="preserve">+ 16 ngõ ra 24VDC </t>
  </si>
  <si>
    <t>+ Giao tiếp với máy tính thông qua cổng USB.</t>
  </si>
  <si>
    <t>+ Có thể giao tiếp được với tất cả các PLC trên thị trường.</t>
  </si>
  <si>
    <t>+ Module có thể tạo tín hiệu,  kết nối với các tín hiệu bên ngoài qua Jack cắm 4 mm và DB25</t>
  </si>
  <si>
    <t>II.   Phần mềm mô phỏng gồm có các mô hình sau:</t>
  </si>
  <si>
    <t>Lập trình mô phỏng hệ thống theo từng bài có giao diện visual hiển thị tín hiệu và hình ảnh giống với mô hình thật.</t>
  </si>
  <si>
    <r>
      <t>1. </t>
    </r>
    <r>
      <rPr>
        <sz val="12"/>
        <rFont val="Times New Roman"/>
        <family val="1"/>
      </rPr>
      <t>Mô</t>
    </r>
    <r>
      <rPr>
        <b/>
        <sz val="12"/>
        <rFont val="Times New Roman"/>
        <family val="1"/>
      </rPr>
      <t xml:space="preserve"> </t>
    </r>
    <r>
      <rPr>
        <sz val="12"/>
        <rFont val="Times New Roman"/>
        <family val="1"/>
      </rPr>
      <t>hình trạm bơm</t>
    </r>
  </si>
  <si>
    <r>
      <t>2. </t>
    </r>
    <r>
      <rPr>
        <sz val="12"/>
        <rFont val="Times New Roman"/>
        <family val="1"/>
      </rPr>
      <t>Mô</t>
    </r>
    <r>
      <rPr>
        <b/>
        <sz val="12"/>
        <rFont val="Times New Roman"/>
        <family val="1"/>
      </rPr>
      <t xml:space="preserve"> </t>
    </r>
    <r>
      <rPr>
        <sz val="12"/>
        <rFont val="Times New Roman"/>
        <family val="1"/>
      </rPr>
      <t>hình thiết bị trộn hóa chất</t>
    </r>
  </si>
  <si>
    <r>
      <t>3. </t>
    </r>
    <r>
      <rPr>
        <sz val="12"/>
        <rFont val="Times New Roman"/>
        <family val="1"/>
      </rPr>
      <t>Mô</t>
    </r>
    <r>
      <rPr>
        <b/>
        <sz val="12"/>
        <rFont val="Times New Roman"/>
        <family val="1"/>
      </rPr>
      <t xml:space="preserve"> </t>
    </r>
    <r>
      <rPr>
        <sz val="12"/>
        <rFont val="Times New Roman"/>
        <family val="1"/>
      </rPr>
      <t>hình trạm bơm nhiên liệu</t>
    </r>
  </si>
  <si>
    <r>
      <t>4. </t>
    </r>
    <r>
      <rPr>
        <sz val="12"/>
        <rFont val="Times New Roman"/>
        <family val="1"/>
      </rPr>
      <t>Mô</t>
    </r>
    <r>
      <rPr>
        <b/>
        <sz val="12"/>
        <rFont val="Times New Roman"/>
        <family val="1"/>
      </rPr>
      <t xml:space="preserve"> </t>
    </r>
    <r>
      <rPr>
        <sz val="12"/>
        <rFont val="Times New Roman"/>
        <family val="1"/>
      </rPr>
      <t>hình hệ thống sản xuất rượu</t>
    </r>
  </si>
  <si>
    <r>
      <t>5. </t>
    </r>
    <r>
      <rPr>
        <sz val="12"/>
        <rFont val="Times New Roman"/>
        <family val="1"/>
      </rPr>
      <t>Mô</t>
    </r>
    <r>
      <rPr>
        <b/>
        <sz val="12"/>
        <rFont val="Times New Roman"/>
        <family val="1"/>
      </rPr>
      <t xml:space="preserve"> </t>
    </r>
    <r>
      <rPr>
        <sz val="12"/>
        <rFont val="Times New Roman"/>
        <family val="1"/>
      </rPr>
      <t>hình hệ thống phân loại sản phẩm dùng xi lanh khí nén</t>
    </r>
  </si>
  <si>
    <r>
      <t>6. </t>
    </r>
    <r>
      <rPr>
        <sz val="12"/>
        <rFont val="Times New Roman"/>
        <family val="1"/>
      </rPr>
      <t>Mô</t>
    </r>
    <r>
      <rPr>
        <b/>
        <sz val="12"/>
        <rFont val="Times New Roman"/>
        <family val="1"/>
      </rPr>
      <t xml:space="preserve"> </t>
    </r>
    <r>
      <rPr>
        <sz val="12"/>
        <rFont val="Times New Roman"/>
        <family val="1"/>
      </rPr>
      <t>hình thang máy chở người 3 tầng</t>
    </r>
  </si>
  <si>
    <r>
      <t>7. </t>
    </r>
    <r>
      <rPr>
        <sz val="12"/>
        <rFont val="Times New Roman"/>
        <family val="1"/>
      </rPr>
      <t>Mô</t>
    </r>
    <r>
      <rPr>
        <b/>
        <sz val="12"/>
        <rFont val="Times New Roman"/>
        <family val="1"/>
      </rPr>
      <t xml:space="preserve"> </t>
    </r>
    <r>
      <rPr>
        <sz val="12"/>
        <rFont val="Times New Roman"/>
        <family val="1"/>
      </rPr>
      <t>hình dèn giao thông hiện số</t>
    </r>
  </si>
  <si>
    <r>
      <t>8. </t>
    </r>
    <r>
      <rPr>
        <sz val="12"/>
        <rFont val="Times New Roman"/>
        <family val="1"/>
      </rPr>
      <t>Mô</t>
    </r>
    <r>
      <rPr>
        <b/>
        <sz val="12"/>
        <rFont val="Times New Roman"/>
        <family val="1"/>
      </rPr>
      <t xml:space="preserve"> </t>
    </r>
    <r>
      <rPr>
        <sz val="12"/>
        <rFont val="Times New Roman"/>
        <family val="1"/>
      </rPr>
      <t>hình mô phỏng đèn led và led 7 đoạn</t>
    </r>
  </si>
  <si>
    <r>
      <t>9. </t>
    </r>
    <r>
      <rPr>
        <sz val="12"/>
        <rFont val="Times New Roman"/>
        <family val="1"/>
      </rPr>
      <t>Mô</t>
    </r>
    <r>
      <rPr>
        <b/>
        <sz val="12"/>
        <rFont val="Times New Roman"/>
        <family val="1"/>
      </rPr>
      <t xml:space="preserve"> </t>
    </r>
    <r>
      <rPr>
        <sz val="12"/>
        <rFont val="Times New Roman"/>
        <family val="1"/>
      </rPr>
      <t>hình hệ thống băng tải</t>
    </r>
  </si>
  <si>
    <r>
      <t xml:space="preserve">10. </t>
    </r>
    <r>
      <rPr>
        <sz val="12"/>
        <rFont val="Times New Roman"/>
        <family val="1"/>
      </rPr>
      <t>Mô</t>
    </r>
    <r>
      <rPr>
        <b/>
        <sz val="12"/>
        <rFont val="Times New Roman"/>
        <family val="1"/>
      </rPr>
      <t xml:space="preserve"> </t>
    </r>
    <r>
      <rPr>
        <sz val="12"/>
        <rFont val="Times New Roman"/>
        <family val="1"/>
      </rPr>
      <t>hình điều khiển vị trí dùng động cơ bước</t>
    </r>
  </si>
  <si>
    <r>
      <t xml:space="preserve">11. </t>
    </r>
    <r>
      <rPr>
        <sz val="12"/>
        <rFont val="Times New Roman"/>
        <family val="1"/>
      </rPr>
      <t>Mô</t>
    </r>
    <r>
      <rPr>
        <b/>
        <sz val="12"/>
        <rFont val="Times New Roman"/>
        <family val="1"/>
      </rPr>
      <t xml:space="preserve"> </t>
    </r>
    <r>
      <rPr>
        <sz val="12"/>
        <rFont val="Times New Roman"/>
        <family val="1"/>
      </rPr>
      <t>hình điều khiển Động cơ KĐB 3 Pha quay 2 chiều có hãm động năng</t>
    </r>
  </si>
  <si>
    <r>
      <t>12.  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1 chiều có hãm động năng</t>
    </r>
  </si>
  <si>
    <r>
      <t>13.   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2 chiều có hãm động năng</t>
    </r>
  </si>
  <si>
    <r>
      <t>14.   </t>
    </r>
    <r>
      <rPr>
        <sz val="12"/>
        <rFont val="Times New Roman"/>
        <family val="1"/>
      </rPr>
      <t>Mô</t>
    </r>
    <r>
      <rPr>
        <b/>
        <sz val="12"/>
        <rFont val="Times New Roman"/>
        <family val="1"/>
      </rPr>
      <t xml:space="preserve"> </t>
    </r>
    <r>
      <rPr>
        <sz val="12"/>
        <rFont val="Times New Roman"/>
        <family val="1"/>
      </rPr>
      <t>hình điều khiển Động cơ KĐB rotor lồng sóc khởi động qua 2 cấp R và có hãm động năng</t>
    </r>
  </si>
  <si>
    <r>
      <t>15.    </t>
    </r>
    <r>
      <rPr>
        <sz val="12"/>
        <rFont val="Times New Roman"/>
        <family val="1"/>
      </rPr>
      <t>Mô</t>
    </r>
    <r>
      <rPr>
        <b/>
        <sz val="12"/>
        <rFont val="Times New Roman"/>
        <family val="1"/>
      </rPr>
      <t xml:space="preserve"> </t>
    </r>
    <r>
      <rPr>
        <sz val="12"/>
        <rFont val="Times New Roman"/>
        <family val="1"/>
      </rPr>
      <t>hình điều khiển Động cơ KĐB rotor dây quấn quay 2 chiều, khởi động qua 2 cấp R và có hãm động năng</t>
    </r>
  </si>
  <si>
    <t>* Đặc điểm chung Bàn thực hành</t>
  </si>
  <si>
    <t>a. Mặt bàn</t>
  </si>
  <si>
    <t>- Kích thước:  1200x600mm</t>
  </si>
  <si>
    <t>- Độ dày:  18mm</t>
  </si>
  <si>
    <t>- Chất liệu: gỗ công nghiệp phủ sơn chống xước và cách điện</t>
  </si>
  <si>
    <t>b. Hôp chứa các board cung cấp nguồn</t>
  </si>
  <si>
    <t>- Kích thước:  1200x210x120mm</t>
  </si>
  <si>
    <t>- Chất liệu: nhôm định hình 1.4 mm lắp ghép laminate  gia công CNC đảm bảo chính xác và thẩm mỹ.</t>
  </si>
  <si>
    <t>c. Bộ khung gá chân bàn</t>
  </si>
  <si>
    <t>- Kích thước:  1200x600x1650 mm</t>
  </si>
  <si>
    <t>- Chất liệu chân bàn: nhôm hợp kim 40x40, dày 2 mm đã được anot hoá bề mặt, kết cấu chuyên dụng lắp ghép. Phủ keo dày 80µm chịu được axit</t>
  </si>
  <si>
    <t>d. Bộ khung gá lắp các board thí nghiệm</t>
  </si>
  <si>
    <t>- Chiều cao tiêu chuẩn a4.</t>
  </si>
  <si>
    <t>Kiểu 2 tầng. Kích thước  1200x720x297mm</t>
  </si>
  <si>
    <t>- Chất liệu: nhôm hợp kim dày 2 mm đã được anot hoá bề mặt, kết cấu chuyên dụng có rãnh lắp bảo vệ chống va đập cho module</t>
  </si>
  <si>
    <t>e. Board nhận nguồn đầu vào</t>
  </si>
  <si>
    <t>- Mặt panel: cách nhiệt, cách điện (Laminate )</t>
  </si>
  <si>
    <t>- Bề mặt: Tích hợp các phần tử sau:</t>
  </si>
  <si>
    <t>- 01 khoá điện</t>
  </si>
  <si>
    <t>- 01 át to mát 3 pha 4p 25A</t>
  </si>
  <si>
    <t>- 01 át to mát chống dòng dò rccb 40 a/30mA</t>
  </si>
  <si>
    <t>- 03 cầu chỉ bảo vệ 3 pha</t>
  </si>
  <si>
    <t>- 03 đèn báo hiệu pha</t>
  </si>
  <si>
    <t>f. Board cung cấp nguồn 1 pha</t>
  </si>
  <si>
    <t>- Mặt panel: cách nhiệt, cách điện (Laminat)</t>
  </si>
  <si>
    <t>- 01 đồng hồ đo áp 1 pha, kích thước hiển thị mặt đồng hồ 80x80mmm, dải đo từ 0 ~ 300v</t>
  </si>
  <si>
    <t>- 01 đồng hồ đo dòng 1 pha, kích thước hiển thị mặt đồng hồ 80x80mmm, dải đo từ 0 ~ 5A</t>
  </si>
  <si>
    <t>- 01 cầu chì bảo vệ</t>
  </si>
  <si>
    <t>- 01 công tắc nguồn liền đèn báo</t>
  </si>
  <si>
    <t>- 01 ổ cắm 1 pha 2 cực 16 A, có nắp đậy</t>
  </si>
  <si>
    <t>- 02 ổ cắm 1 pha 2 cực 16 A, không có nắp đậy</t>
  </si>
  <si>
    <t>- 03 nguồn 1 pha kiểu jack cắm chống giật</t>
  </si>
  <si>
    <t>- Jắc cắm chống giật l1….n, pe</t>
  </si>
  <si>
    <t>g. Board cung cấp nguồn 1 chiều 24VDC</t>
  </si>
  <si>
    <t>- Mặt panel: cách nhiệt, cách điện (Laminat )</t>
  </si>
  <si>
    <t>- 01 đồng hồ đo áp DC, kích thước hiển thị mặt đồng hồ 80x80mmm, dải đo từ 0 ~ 30v</t>
  </si>
  <si>
    <t>- 01 đồng hồ đo dòng DC, kích thước hiển thị mặt đồng hồ 80x80mmm, dải đo từ 0 ~ 2A</t>
  </si>
  <si>
    <t>- Jắc cắm chống giật   +,-, pe</t>
  </si>
  <si>
    <t>21. Bộ dây cắm an toàn 4-mm: 1 Bộ</t>
  </si>
  <si>
    <t>• Đỏ 500mm: 10 sợi, 1000mm: 10 sợi</t>
  </si>
  <si>
    <t>• Xanh nước biển 500mm: 5 sợi, 1000mm: 5 sợi</t>
  </si>
  <si>
    <t>• Đen 500mm: 10 sợi, 1000mm: 10 sợi</t>
  </si>
  <si>
    <t>• Xanh lá 500mm: 10 sợi, 1000mm: 10 sợi</t>
  </si>
  <si>
    <t>• Vàng 500mm: 5 sợi, 1000mm: 5 sợi</t>
  </si>
  <si>
    <t>- Tài liệu hướng dẫn thực hành+ kèm theo đĩa CD.</t>
  </si>
  <si>
    <t>Máy nạp ac qui khởi động đề</t>
  </si>
  <si>
    <r>
      <t>08 Chìa vặn kiểu Torx</t>
    </r>
    <r>
      <rPr>
        <vertAlign val="superscript"/>
        <sz val="13"/>
        <rFont val="Times New Roman"/>
        <family val="1"/>
      </rPr>
      <t>®</t>
    </r>
    <r>
      <rPr>
        <sz val="13"/>
        <rFont val="Times New Roman"/>
        <family val="1"/>
      </rPr>
      <t xml:space="preserve"> , đầu mở: T9, T10, T15, T20, T25, T27, T30, T40</t>
    </r>
  </si>
  <si>
    <r>
      <t>08 Tô vít loại nhỏ đầu vặn kiểu Phillips</t>
    </r>
    <r>
      <rPr>
        <vertAlign val="superscript"/>
        <sz val="13"/>
        <rFont val="Times New Roman"/>
        <family val="1"/>
      </rPr>
      <t xml:space="preserve">® </t>
    </r>
  </si>
  <si>
    <r>
      <t>03 Tô vít đầu vặn kiểu Phillips</t>
    </r>
    <r>
      <rPr>
        <vertAlign val="superscript"/>
        <sz val="13"/>
        <rFont val="Times New Roman"/>
        <family val="1"/>
      </rPr>
      <t xml:space="preserve">® 
</t>
    </r>
    <r>
      <rPr>
        <sz val="13"/>
        <rFont val="Times New Roman"/>
        <family val="1"/>
      </rPr>
      <t xml:space="preserve">kích thước: PH0x60 – PH1x80 – PH2x100mm </t>
    </r>
  </si>
  <si>
    <r>
      <t>02 Tô vít thân ngắn đầu vặn kiểu Phillips</t>
    </r>
    <r>
      <rPr>
        <vertAlign val="superscript"/>
        <sz val="13"/>
        <rFont val="Times New Roman"/>
        <family val="1"/>
      </rPr>
      <t xml:space="preserve">®
</t>
    </r>
    <r>
      <rPr>
        <sz val="13"/>
        <rFont val="Times New Roman"/>
        <family val="1"/>
      </rPr>
      <t>kích thước: PH1x30 – PH2x30mm</t>
    </r>
  </si>
  <si>
    <r>
      <t xml:space="preserve">Máy hàn </t>
    </r>
    <r>
      <rPr>
        <b/>
        <i/>
        <sz val="12"/>
        <rFont val="Times New Roman"/>
        <family val="1"/>
      </rPr>
      <t>Tig AC/DC</t>
    </r>
  </si>
  <si>
    <r>
      <t xml:space="preserve">Máy hàn </t>
    </r>
    <r>
      <rPr>
        <b/>
        <i/>
        <sz val="12"/>
        <rFont val="Times New Roman"/>
        <family val="1"/>
      </rPr>
      <t>Mig-Mag</t>
    </r>
  </si>
  <si>
    <t xml:space="preserve">II </t>
  </si>
  <si>
    <t xml:space="preserve">Switch CISCO Catalyst 2960 </t>
  </si>
  <si>
    <t>Châu Á</t>
  </si>
  <si>
    <t>DANH MỤC THIẾT BỊ ĐẦU TƯ CHƯƠNG TRÌNH MỤC TIÊU NĂM 2019</t>
  </si>
  <si>
    <t>Mô hình ô tô tổng thành Commonrail Ford Ranger kết nối với máy tính đào tạo</t>
  </si>
  <si>
    <t>Mô hình hệ thống lái tích cực AFS</t>
  </si>
  <si>
    <t>Mô hình ô tô tổng thành Nissan Sunny kết nối với máy tính đào tạo</t>
  </si>
  <si>
    <t>Mô hình hệ thống lái 4WS</t>
  </si>
  <si>
    <t>Mô hình ô tô tổng thành Toyota Innova kết nối với máy tính đào tạo</t>
  </si>
  <si>
    <t>Mô hình hệ thống visai điều khiển điện</t>
  </si>
  <si>
    <t>Mô hình ô tô tổng thành Huyndai i10 kết nối với máy tính đào tạo</t>
  </si>
  <si>
    <t>Mô hình điện tổng thành ô tô sử dụng mạng CAN</t>
  </si>
  <si>
    <t>Mô hình tổng thành ô tô Toyota Spirus kết nối với máy tính đào tạo</t>
  </si>
  <si>
    <t>Mô hình tổng thành ô tô điện</t>
  </si>
  <si>
    <t>CÔNG NGHỆ Ô TÔ (CẤP ĐỘ QUỐC TẾ)</t>
  </si>
  <si>
    <t>CÔNG NGHỆ KỸ THUẬT ĐIỆN - ĐIỆN TỬ</t>
  </si>
  <si>
    <t>QUẢN TRỊ MẠNG MÁY TÍNH</t>
  </si>
  <si>
    <t>CƠ KHÍ CHẾ TẠO (CẤP ĐỘ QUỐC TẾ)</t>
  </si>
  <si>
    <t>Máy</t>
  </si>
  <si>
    <t>ĐIỆN CÔNG NGHIỆP (CẤP ĐỘ KHU VỰC)</t>
  </si>
  <si>
    <t>Bàn thí nghiệm hai mặt có khung để lắp các thành phần điện</t>
  </si>
  <si>
    <t xml:space="preserve">Festo </t>
  </si>
  <si>
    <t>Ngăn kéo để cài đặt trong các máy trạm</t>
  </si>
  <si>
    <t>Cáp truyển</t>
  </si>
  <si>
    <t>Nguồn cung cấp cho 1 khung</t>
  </si>
  <si>
    <t>Cáp nguồn IEC</t>
  </si>
  <si>
    <t>Cáp 4 li 106 sợi, xanh, đỏ, đen</t>
  </si>
  <si>
    <t>Máy nén khí + phụ kiện</t>
  </si>
  <si>
    <t>Thiết bị đào tạo cơ bản khí nén TP101</t>
  </si>
  <si>
    <t>Thiết bị bổ sung  để nâng cấp TP201</t>
  </si>
  <si>
    <t>Thiết bị TP240 cảm biến trong khí nén</t>
  </si>
  <si>
    <t>Bộ phận chỉ thị và phân phối điện</t>
  </si>
  <si>
    <t xml:space="preserve"> Bộ ký hiệu từ về thủy lực</t>
  </si>
  <si>
    <t>Bộ ký hiệu từ về kỹ thuật điện</t>
  </si>
  <si>
    <t>Công nghệ cảm biến 1: WBT</t>
  </si>
  <si>
    <t>Bản quyền</t>
  </si>
  <si>
    <t>Phần mềm FluidSIM® 5 cho khí nén</t>
  </si>
  <si>
    <t>Máy vi tính DELL/ hay HP</t>
  </si>
  <si>
    <t>Asia</t>
  </si>
  <si>
    <t>Bộ</t>
  </si>
  <si>
    <t>Máy lạnh 2,5HP - Darling</t>
  </si>
  <si>
    <t>Nhật</t>
  </si>
  <si>
    <t>Bộ 3 ngăn thủy lực</t>
  </si>
  <si>
    <t>Tràn dầu - lớp bảo vệ</t>
  </si>
  <si>
    <t>Ống giữ</t>
  </si>
  <si>
    <t>Dụng cụ đo dầu thủy lực</t>
  </si>
  <si>
    <t>khung đa năng</t>
  </si>
  <si>
    <t>Nguồn 24v lắp khung</t>
  </si>
  <si>
    <t>Bộ nguồn thủy lực với hai bơm</t>
  </si>
  <si>
    <t>Thiết bị training thủy lực bộ TP501</t>
  </si>
  <si>
    <t>Thiết bị bổ sung để chuyển từ TP501 lên TP601</t>
  </si>
  <si>
    <t>Cảm biến tiệm cận M12</t>
  </si>
  <si>
    <t>Nút dừng khẩn cấp</t>
  </si>
  <si>
    <t>Ống và khớp nối nhanh. Chiều dài ống: 600 mm</t>
  </si>
  <si>
    <t>Ống và khớp nối nhanh. Chiều dài ống: 1000 mm</t>
  </si>
  <si>
    <t>Ống và khớp nối nhanh. Chiều dài ống: 1500 mm</t>
  </si>
  <si>
    <t>Bộ phận giảm áp</t>
  </si>
  <si>
    <t>Phần mềm FluidSIM 5 Thủy lực</t>
  </si>
  <si>
    <t>Dầu thủy lực (DIN 51524)</t>
  </si>
  <si>
    <t>System</t>
  </si>
  <si>
    <t>Máy tính DELL/HP</t>
  </si>
  <si>
    <t>Phòng</t>
  </si>
  <si>
    <t>Hệ thống MPS® 203 I4.0
Bộ điều khiển PLC gồm:
SIMATIC® S7-1500
3x EduTrainer® Universal với SIMATIC® S7-1512 có cả bộ nguồn
Hệ thống MPS 203 I4.0 gồm :
Trạm
Phân phối / Băng tải, chấp hành, phân loại
Phụ kiện
3 xe đẩy điều khiển chiều cao, 3 bảng điều khiển điều khiển, 1 bộ phanh PA (thân với nắp sau), 1 hộp mô phỏng, 1 cột tín hiệu.
Công nghệ điều khiển
1 Bộ điều khiển PLC, 1 EasyPort, 1 hệ thống RFID,1  công tắc,1  máy tính cảm ứng với hệ thống MES
Phần mềm
FluidSim E 1L, FluidSim P 1L</t>
  </si>
  <si>
    <t>PHÒNG THỰC HÀNH FMS-500</t>
  </si>
  <si>
    <t>Hệ thống bao gồm 6 Khu vực:</t>
  </si>
  <si>
    <t>Nhà phân phối</t>
  </si>
  <si>
    <t>Festo</t>
  </si>
  <si>
    <t>Xe đẩy MPS®, 700 x 350</t>
  </si>
  <si>
    <t>Hệ thống điều khiển</t>
  </si>
  <si>
    <t>Trạm kiểm tra</t>
  </si>
  <si>
    <t>Trạm xử lý</t>
  </si>
  <si>
    <t>Trạm xử lý điện</t>
  </si>
  <si>
    <t>Thiết bị lắp ráp Robot MPS® cơ bản</t>
  </si>
  <si>
    <t>Quy trình xử lý Robot MPS®</t>
  </si>
  <si>
    <t>Mô-đun Robot MPS®</t>
  </si>
  <si>
    <t>Xe đẩy MPS</t>
  </si>
  <si>
    <t>Hộp giao diện Robot</t>
  </si>
  <si>
    <t>Bảng điều khiển người dùng dừng khẩn cấp</t>
  </si>
  <si>
    <t>Phần mềm Robotics: CIROS Studio 6.0 và 6 x CIROS Education</t>
  </si>
  <si>
    <t>Phụ trợ Cơ điện tử</t>
  </si>
  <si>
    <t>Bộ nguồn 24V DC</t>
  </si>
  <si>
    <t>Trạm lưu trữ: "Vào và ra"</t>
  </si>
  <si>
    <t>Trạm phân loại</t>
  </si>
  <si>
    <t>V</t>
  </si>
  <si>
    <t>Hệ thống Băng tải FMS</t>
  </si>
  <si>
    <t>Hệ thống Camera Vision (V1)</t>
  </si>
  <si>
    <t>EduTrainer® Universal phiên bản MPS® / MPS® PA:  với CPU SIMATIC S7-300 315F-2PN / DP</t>
  </si>
  <si>
    <t>Cáp dữ liệu I / O với đầu nối SysLink (IEEE 488)</t>
  </si>
  <si>
    <t>Sợi</t>
  </si>
  <si>
    <t>SCADA và mạng truyền thông. Cấp độ 2</t>
  </si>
  <si>
    <t>Gói</t>
  </si>
  <si>
    <t>Máy nén khí</t>
  </si>
  <si>
    <t>Phụ kiện máy nén khí</t>
  </si>
  <si>
    <t>Bộ công cụ</t>
  </si>
  <si>
    <t>Bộ phôi "Đối với xi lanh lắp ráp"</t>
  </si>
  <si>
    <t>Gói huấn luyện viên cho 6 người dùng</t>
  </si>
  <si>
    <t>Festo / Siemens</t>
  </si>
  <si>
    <t>PHÒNG THỰC HÀNH KHÍ NÉN THỦY LỰC</t>
  </si>
  <si>
    <t>1.1. Thiết bị thực hành khí nén</t>
  </si>
  <si>
    <t>1.2. Thiết bị thực hành thủy lực</t>
  </si>
  <si>
    <t>1.3. Thiết bị thực hành MPS 4.0 - Công nghệ 4.0</t>
  </si>
  <si>
    <t>Khu vực hàng đến</t>
  </si>
  <si>
    <t>Khu vực xử lý:</t>
  </si>
  <si>
    <t xml:space="preserve">Trạm lắp ráp Robot MPS® </t>
  </si>
  <si>
    <t>Khu vực Kho</t>
  </si>
  <si>
    <t xml:space="preserve"> Khu vực Vận chuyển</t>
  </si>
  <si>
    <t>Vùng tùy chọn</t>
  </si>
  <si>
    <t xml:space="preserve">Phòng </t>
  </si>
  <si>
    <t>QUẢN TRỊ MẠNG MÁY TÍNH (CẤP ĐỘ QUỐC GIA)</t>
  </si>
  <si>
    <t>Máy lạnh</t>
  </si>
  <si>
    <t>Nhật</t>
  </si>
  <si>
    <t>Máy chiếu (Projector)
Màn chiếu ≥ (1800 x 1800) mm</t>
  </si>
  <si>
    <t>CƠ ĐIỆN TỬ (CẤP ĐỘ KHU VỰC)</t>
  </si>
  <si>
    <t>1.1</t>
  </si>
  <si>
    <t>1.1.1.Nhà phân phối</t>
  </si>
  <si>
    <t>1.1.2.Trạm kiểm tra</t>
  </si>
  <si>
    <t>1.2</t>
  </si>
  <si>
    <t>1.2.1.Trạm xử lý</t>
  </si>
  <si>
    <t>1.2.2. Xử lý trạm điện</t>
  </si>
  <si>
    <t>1.3</t>
  </si>
  <si>
    <t>1.4</t>
  </si>
  <si>
    <t>1.4.1. Trạm lưu trữ: "Vào và ra"</t>
  </si>
  <si>
    <t>1.4.2.Khu vực gửi hàng đi:</t>
  </si>
  <si>
    <t>1.4.3. Trạm phân loại</t>
  </si>
  <si>
    <t>1.5</t>
  </si>
  <si>
    <t>1.6</t>
  </si>
  <si>
    <t>Máy vi tính bàn</t>
  </si>
  <si>
    <t xml:space="preserve">Máy nạp ga cho hệ thống điều hoà ô tô. </t>
  </si>
  <si>
    <t>Mô hình hệ thống điều hòa không khí tự động</t>
  </si>
  <si>
    <t>Mô hình hệ thống điện thân xe sử dụng mạng CAN</t>
  </si>
  <si>
    <t>Mô hình tổng thành hệ thống lái ARS</t>
  </si>
  <si>
    <t>Thiết bị kiểm tra góc đặt bánh xe</t>
  </si>
  <si>
    <t>Thiết bị kiểm tra máy phát, khởi động</t>
  </si>
  <si>
    <t>Mô hình động cơ sử dụng ly hợp kép</t>
  </si>
  <si>
    <t>Mô hình hệ thống treo điện</t>
  </si>
  <si>
    <t>Mô hình hệ thống cân bằng lực kéo TRC</t>
  </si>
  <si>
    <t xml:space="preserve">AgieCharmilles CUT P 800 </t>
  </si>
  <si>
    <t>Thụy Sĩ</t>
  </si>
  <si>
    <t xml:space="preserve">Máy </t>
  </si>
  <si>
    <t>Router Cisco Security ASA5525-K9</t>
  </si>
  <si>
    <t>Switch CISCO Lớp 3, WS-C3850-24T-S</t>
  </si>
  <si>
    <t>Switch CISCO Catalyst 3750 WS-C3750X-24T-S</t>
  </si>
  <si>
    <t>Tủ Rack Cabinet 19” 36U series 1000 ECP-36U1000A</t>
  </si>
  <si>
    <t>Model: Server DELL R730 Rack 2U</t>
  </si>
  <si>
    <t>Vi xử lý: 2 CPU Xeon E5-2620</t>
  </si>
  <si>
    <t>Bộ nhớ RAM: 256 GB (16x16GB)</t>
  </si>
  <si>
    <t>Ổ cứng: SSD 4TB (8x512)</t>
  </si>
  <si>
    <t>Màn hình LCD 19", Keyboard, Mouse</t>
  </si>
  <si>
    <t>Máy chủ</t>
  </si>
  <si>
    <t>DANH MỤC THIẾT BỊ ĐẦU TƯ CHƯƠNG TRÌNH MỤC TIÊU NĂM 2020</t>
  </si>
  <si>
    <t>Tổng cộng (I-IV)</t>
  </si>
  <si>
    <t>Tổng cộng (I-III)</t>
  </si>
  <si>
    <t xml:space="preserve">DANH MỤC THIẾT BỊ ĐẦU TƯ CHƯƠNG TRÌNH MỤC TIÊU NĂM 2018 </t>
  </si>
  <si>
    <t>Phòng Thí nghiệm Phay vạn năng</t>
  </si>
  <si>
    <t>Máy tiện vạn năng 14D</t>
  </si>
  <si>
    <t>Máy tiện vạn năng 17D</t>
  </si>
  <si>
    <t>Máy phay vạn năng FB3</t>
  </si>
  <si>
    <t>Máy phay vạn năng FB 600MC</t>
  </si>
  <si>
    <t>Máy mài dao</t>
  </si>
  <si>
    <t>Panme 0-25mm</t>
  </si>
  <si>
    <t>Panme 25-50mm</t>
  </si>
  <si>
    <t>Thước cặp 150, 1/50</t>
  </si>
  <si>
    <t>Đế từ đồng hồ so (10mm,1/10)</t>
  </si>
  <si>
    <t>Thước lá 0-500mm</t>
  </si>
  <si>
    <t>A</t>
  </si>
  <si>
    <t>B</t>
  </si>
  <si>
    <t>Phòng Thí nghiệm Công nghiệp CNC</t>
  </si>
  <si>
    <t>Máy phay CNC 3 trục Concept Mill</t>
  </si>
  <si>
    <t>Máy tiện CNC Concept Turn 60</t>
  </si>
  <si>
    <t xml:space="preserve">Máy phay CNC 5 trục dành cho đào tạo công nghiệp với 2 bộ điều khiển Sinumerik Operate và Fanuc 31i </t>
  </si>
  <si>
    <t>Máy tiện CNC Concept TURN 460 TCM</t>
  </si>
  <si>
    <t>Máy gia công tia lửa điện EDM</t>
  </si>
  <si>
    <t xml:space="preserve">Máy cắt dây EDM </t>
  </si>
  <si>
    <t>Gói phần mềm Cad SolidWorks EDU Edition 2018 Academy dùng cho 20 user</t>
  </si>
  <si>
    <t>Gói phần mềm Cad/Cam (ESPRIT 2018 dùng cho 20 users</t>
  </si>
  <si>
    <t>Kèm theo post-processor Sinumerik 840D-SL Milling 5-axis</t>
  </si>
  <si>
    <t>Máy vi tính để bàn Intel Core i7, Ram 8G</t>
  </si>
  <si>
    <t>Bao gồm màn hình, chuột, bàn phím, HĐH bản quyền</t>
  </si>
  <si>
    <t>Bộ bàn chuyên dùng cho máy Concept</t>
  </si>
  <si>
    <t>Ghế xoay</t>
  </si>
  <si>
    <t>Máy in lase A4</t>
  </si>
  <si>
    <t>Máy nén khí và máy sấy khí nén</t>
  </si>
  <si>
    <t>Máy hút bụi công nghiệp 3800W</t>
  </si>
  <si>
    <t>Công nghệ Kỹ thuật Cơ khí</t>
  </si>
  <si>
    <r>
      <t>v</t>
    </r>
    <r>
      <rPr>
        <sz val="7"/>
        <color theme="1"/>
        <rFont val="Times New Roman"/>
        <family val="1"/>
      </rPr>
      <t xml:space="preserve"> </t>
    </r>
    <r>
      <rPr>
        <b/>
        <i/>
        <sz val="13"/>
        <color theme="1"/>
        <rFont val="Times New Roman"/>
        <family val="1"/>
      </rPr>
      <t>Phòng thí nghiệm Lập trình CNC</t>
    </r>
  </si>
  <si>
    <t>ĐVT: đồng</t>
  </si>
  <si>
    <t>Danh mục thiết bị</t>
  </si>
  <si>
    <t>ĐVT</t>
  </si>
  <si>
    <t>SL</t>
  </si>
  <si>
    <t>Đơn giá</t>
  </si>
  <si>
    <t>Thành tiền</t>
  </si>
  <si>
    <t>BỘ THỰC HÀNH LẬP TRÌNH VÀ ĐIỀU KHIỂN GIA CÔNG CNC</t>
  </si>
  <si>
    <t>Sử dụng cho phòng đào tạo lập trình gia công CNC với 20 sinh viên và 1 giáo viên</t>
  </si>
  <si>
    <t>Phần mềm WinNC cho các hệ điều khiển:</t>
  </si>
  <si>
    <t>WinNC for Sinumerik Operate -T/M-</t>
  </si>
  <si>
    <t>Multilicences</t>
  </si>
  <si>
    <t>WinNC for FANUC 31i -T/M -</t>
  </si>
  <si>
    <t>WinNC Heidenhain TNC 426/430 -</t>
  </si>
  <si>
    <t>Phần mềm mô phỏng 3D EMCO 3D-View</t>
  </si>
  <si>
    <t>Bàn phím điều khiển cho mỗi bộ điều khiển</t>
  </si>
  <si>
    <t>Hướng dẫn sử dụng tiếng Anh</t>
  </si>
  <si>
    <t>II</t>
  </si>
  <si>
    <t>HỆ THỐNG PHẦN MỀM MÔ PHỎNG GIA CÔNG CNC</t>
  </si>
  <si>
    <t>2.1</t>
  </si>
  <si>
    <t>Gói phần mềm cho 21 máy gồm 20 học sinh và 1 giáo viên, sử dụng khóa cứng theo mạng LAN - phiên bản 8.0</t>
  </si>
  <si>
    <t>2.2</t>
  </si>
  <si>
    <t>Gói modul TopTurn và TopMill với bộ mã lập trình tiêu chuẩn cho máy tiện 3 trục và phay 3 trục. Ngôn ngữ lập trình: Fanuc 31i</t>
  </si>
  <si>
    <t>2.3</t>
  </si>
  <si>
    <t>Bộ mã điều khiển lập trình tiêu chuẩn cho máy tiện 4 trục (X, Y, Z, C). Ngôn ngữ lập trình: Sinumerik 840D</t>
  </si>
  <si>
    <t>2.4</t>
  </si>
  <si>
    <t>Bộ mã điều khiển lập trình tiêu chuẩn cho máy phay 4/5 trục (X, Y, Z, A/C hoặc B/C), ngôn ngữ lập trình: Sinumerik 840D</t>
  </si>
  <si>
    <t>2.5</t>
  </si>
  <si>
    <t>Module hệ thống kẹp cho máy CNC</t>
  </si>
  <si>
    <t>PHẦN MỀM CAD/CAM</t>
  </si>
  <si>
    <t>3.1</t>
  </si>
  <si>
    <t>Phần mềm thiết kế CAD 3D SOLIDWORK</t>
  </si>
  <si>
    <t>gói</t>
  </si>
  <si>
    <t>- Gói phần mềm dùng cho phòng học 21 bản, quản lý theo mạng Lan</t>
  </si>
  <si>
    <t>3.2</t>
  </si>
  <si>
    <t>Phần mềm lập trình CAM EMCO ESPRIT</t>
  </si>
  <si>
    <t>- Post-processor cho máy tiện 2 trục và phay 3 trục của EMCO, kèm theo mô hình đồ họa 3D của máy.</t>
  </si>
  <si>
    <t>TỔNG CỘNG</t>
  </si>
  <si>
    <r>
      <t>v</t>
    </r>
    <r>
      <rPr>
        <sz val="7"/>
        <color theme="1"/>
        <rFont val="Times New Roman"/>
        <family val="1"/>
      </rPr>
      <t xml:space="preserve"> </t>
    </r>
    <r>
      <rPr>
        <b/>
        <i/>
        <sz val="13"/>
        <color theme="1"/>
        <rFont val="Times New Roman"/>
        <family val="1"/>
      </rPr>
      <t xml:space="preserve">Phòng thí nghiệm Đo lường </t>
    </r>
  </si>
  <si>
    <t>HỆ ĐÀO TẠO NÂNG CAO ĐO LƯỜNG CƠ ĐIỆN CHUẨN CÔNG NGHIỆP</t>
  </si>
  <si>
    <t>HT</t>
  </si>
  <si>
    <t>Ứng dụng chính:</t>
  </si>
  <si>
    <t xml:space="preserve"> + Đào tạo về đo lường cơ học, động lực học và dao động cho học sinh và sinh viên, NCS </t>
  </si>
  <si>
    <t xml:space="preserve"> + Đo và thu thập xử lý dữ liệu</t>
  </si>
  <si>
    <t xml:space="preserve"> + Đo và điều khiển giám sát hệ thống</t>
  </si>
  <si>
    <t xml:space="preserve"> + Đo lường động học và phân tích dao động . . . . </t>
  </si>
  <si>
    <t xml:space="preserve"> + Là thiết bị phục vụ hiệu quả trong công tác đào tạo và nghiên cứu khoa học về đo lường cơ điện tử, đào tạo chuyên sâu về dao động và các hệ động lực. Đồng thời phục vụ công tác kiểm định đánh giá chất lượng của các thiết bị trong lĩnh vực cơ điện tử nói chung.</t>
  </si>
  <si>
    <t>Hệ thống bao gồm như sau:</t>
  </si>
  <si>
    <t>Bộ đo lường xử lý tín hiệu chất lượng cao - GANTNER ADVANCED InduDAQ</t>
  </si>
  <si>
    <t>bộ</t>
  </si>
  <si>
    <t>Bộ thu thập dữ liệu Q.BRIXX 16 kênh</t>
  </si>
  <si>
    <t>Ứng dụng: Dùng để đo di động và cố định cho các thông số về nhiệt độ, gia tốc, momen, lực, ồn, tốc độ xe cơ giới, chuyển vị, biến dạng . . . . và có thể truyền về trung tâm thông qua mạng WiFi.</t>
  </si>
  <si>
    <t>Module điều khiển và giao diện PC</t>
  </si>
  <si>
    <t>Module</t>
  </si>
  <si>
    <t>Module đo lường và thu thập dữ liệu A101</t>
  </si>
  <si>
    <t>Module đo lường và thu thập dữ liệu A106</t>
  </si>
  <si>
    <t>Module đo lường và thu thập dữ liệu A107</t>
  </si>
  <si>
    <t>Module đo lường và thu thập dữ liệu A109</t>
  </si>
  <si>
    <t>Module đo lường và thu thập dữ liệu A127</t>
  </si>
  <si>
    <t>Phần mềm đo lường và giám sát điều khiển</t>
  </si>
  <si>
    <t>PHẦN MỀM TEST COMMANDER</t>
  </si>
  <si>
    <t>PHẦN MỀM ĐÀO TẠO NÂNG CAO GI - VIEW Train</t>
  </si>
  <si>
    <t>PHẦN MỀM NÂNG CAO DEWESOFT - DS net</t>
  </si>
  <si>
    <t>Cảm biến</t>
  </si>
  <si>
    <t>Đầu đo gia tốc 1 chiều (GENERAL PURPOSE ACCELEROMETER)</t>
  </si>
  <si>
    <t>Sensor đo tốc độ vòng quay không tiếp xúc (đo vòng quay tại các trục quay)</t>
  </si>
  <si>
    <t>Cảm biến đo dịch chuyển có tiếp xúc (Inductance Displacement Transducers)</t>
  </si>
  <si>
    <t>Đầu đo lực (Tension/Compression Load cell)</t>
  </si>
  <si>
    <t>Lá điện trở đo biến dạng (Túi 10 lá)</t>
  </si>
  <si>
    <t>túi</t>
  </si>
  <si>
    <t xml:space="preserve">Đầu đo Microphone </t>
  </si>
  <si>
    <t>Hệ</t>
  </si>
  <si>
    <t>Bao gồm:</t>
  </si>
  <si>
    <t>Hệ thiết bị đào tạo chuyên ngành máy công cụ trên cơ sở đo và kiểm soát lực gia công 6 thành phần - CUTTING FORCE LEARNING SYSTEM</t>
  </si>
  <si>
    <t>- Bộ đo lực gia công 6 thành phần</t>
  </si>
  <si>
    <t>- Bộ thu thập và xử lý số liệu</t>
  </si>
  <si>
    <t>- Bộ phần mềm hệ thống và tài liệu giảng dạy</t>
  </si>
  <si>
    <t>Cộng từ I-V</t>
  </si>
  <si>
    <t xml:space="preserve">Hệ đào tạo kỹ thuật đo lường và chẩn đoán máy G‐HTM90  
Machinery Vibration Diagnostic System </t>
  </si>
  <si>
    <t>G‐HTM90 Series: Là hệ thống máy đo đa năng với các bài giảng và bộ tạo lỗi đa dạng dùng cho mục đích đào tạo kỹ thuật và chuẩn đoán máy</t>
  </si>
  <si>
    <t>- Khối điều khiển và thiết bị thí nghiệm (Experimental unit &amp; control)</t>
  </si>
  <si>
    <t>- Phần mềm đào tạo và hệ thống thu thập dữ liệu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</si>
</sst>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39" x14ac:knownFonts="1">
    <font>
      <sz val="11"/>
      <color theme="1"/>
      <name val="Calibri"/>
      <family val="2"/>
      <scheme val="minor"/>
    </font>
    <font>
      <sz val="11"/>
      <color theme="1"/>
      <name val="Calibri"/>
      <family val="2"/>
      <scheme val="minor"/>
    </font>
    <font>
      <b/>
      <sz val="13"/>
      <name val="Times New Roman"/>
      <family val="1"/>
    </font>
    <font>
      <b/>
      <sz val="12"/>
      <name val="Times New Roman"/>
      <family val="1"/>
    </font>
    <font>
      <sz val="12"/>
      <name val="Times New Roman"/>
      <family val="1"/>
    </font>
    <font>
      <sz val="11"/>
      <color theme="1"/>
      <name val="Calibri"/>
      <family val="2"/>
      <charset val="163"/>
      <scheme val="minor"/>
    </font>
    <font>
      <sz val="10"/>
      <name val="Arial"/>
      <family val="2"/>
    </font>
    <font>
      <sz val="11"/>
      <color indexed="8"/>
      <name val="Calibri"/>
      <family val="2"/>
    </font>
    <font>
      <sz val="12"/>
      <name val=".VnTime"/>
      <family val="2"/>
    </font>
    <font>
      <sz val="10"/>
      <name val="MS Sans Serif"/>
      <family val="2"/>
    </font>
    <font>
      <sz val="10"/>
      <color theme="1"/>
      <name val="Times New Roman"/>
      <family val="2"/>
      <charset val="163"/>
    </font>
    <font>
      <b/>
      <sz val="10"/>
      <color rgb="FF000000"/>
      <name val="Arial"/>
      <family val="2"/>
    </font>
    <font>
      <b/>
      <i/>
      <sz val="12"/>
      <name val="Times New Roman"/>
      <family val="1"/>
    </font>
    <font>
      <sz val="11"/>
      <name val="Times New Roman"/>
      <family val="1"/>
    </font>
    <font>
      <sz val="13"/>
      <name val="Calibri"/>
      <family val="2"/>
      <scheme val="minor"/>
    </font>
    <font>
      <b/>
      <sz val="16"/>
      <name val="Times New Roman"/>
      <family val="1"/>
    </font>
    <font>
      <b/>
      <sz val="13"/>
      <name val="Calibri"/>
      <family val="2"/>
      <scheme val="minor"/>
    </font>
    <font>
      <vertAlign val="superscript"/>
      <sz val="13"/>
      <name val="Times New Roman"/>
      <family val="1"/>
    </font>
    <font>
      <sz val="13"/>
      <name val="Times New Roman"/>
      <family val="1"/>
    </font>
    <font>
      <sz val="11"/>
      <color theme="1"/>
      <name val="Times New Roman"/>
      <family val="1"/>
    </font>
    <font>
      <sz val="12"/>
      <color rgb="FF212121"/>
      <name val="Times New Roman"/>
      <family val="1"/>
    </font>
    <font>
      <b/>
      <sz val="11"/>
      <color theme="1"/>
      <name val="Times New Roman"/>
      <family val="1"/>
    </font>
    <font>
      <sz val="12"/>
      <color theme="1"/>
      <name val="Times New Roman"/>
      <family val="1"/>
    </font>
    <font>
      <sz val="12"/>
      <color rgb="FF000000"/>
      <name val="Times New Roman"/>
      <family val="1"/>
    </font>
    <font>
      <b/>
      <sz val="12"/>
      <color theme="1"/>
      <name val="Calibri"/>
      <family val="2"/>
      <scheme val="minor"/>
    </font>
    <font>
      <sz val="13"/>
      <color theme="1"/>
      <name val="Times New Roman"/>
      <family val="1"/>
    </font>
    <font>
      <sz val="10"/>
      <color theme="1"/>
      <name val="Times New Roman"/>
      <family val="1"/>
    </font>
    <font>
      <sz val="13"/>
      <color rgb="FF000000"/>
      <name val="Times New Roman"/>
      <family val="1"/>
    </font>
    <font>
      <b/>
      <sz val="13"/>
      <color rgb="FF000000"/>
      <name val="Times New Roman"/>
      <family val="1"/>
    </font>
    <font>
      <b/>
      <sz val="14"/>
      <color theme="1"/>
      <name val="Times New Roman"/>
      <family val="1"/>
    </font>
    <font>
      <b/>
      <sz val="13"/>
      <color theme="1"/>
      <name val="Times New Roman"/>
      <family val="1"/>
    </font>
    <font>
      <sz val="13"/>
      <color theme="1"/>
      <name val="Wingdings"/>
      <charset val="2"/>
    </font>
    <font>
      <sz val="7"/>
      <color theme="1"/>
      <name val="Times New Roman"/>
      <family val="1"/>
    </font>
    <font>
      <b/>
      <i/>
      <sz val="13"/>
      <color theme="1"/>
      <name val="Times New Roman"/>
      <family val="1"/>
    </font>
    <font>
      <i/>
      <sz val="14"/>
      <color theme="1"/>
      <name val="Times New Roman"/>
      <family val="1"/>
    </font>
    <font>
      <b/>
      <i/>
      <sz val="14"/>
      <color theme="1"/>
      <name val="Times New Roman"/>
      <family val="1"/>
    </font>
    <font>
      <b/>
      <sz val="14"/>
      <color theme="1"/>
      <name val="Calibri"/>
      <family val="2"/>
      <scheme val="minor"/>
    </font>
    <font>
      <b/>
      <sz val="14"/>
      <name val="Calibri"/>
      <family val="2"/>
      <scheme val="minor"/>
    </font>
    <font>
      <b/>
      <sz val="14"/>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style="thin">
        <color auto="1"/>
      </right>
      <top style="dotted">
        <color auto="1"/>
      </top>
      <bottom/>
      <diagonal/>
    </border>
  </borders>
  <cellStyleXfs count="21">
    <xf numFmtId="0" fontId="0" fillId="0" borderId="0"/>
    <xf numFmtId="43" fontId="1" fillId="0" borderId="0" applyFont="0" applyFill="0" applyBorder="0" applyAlignment="0" applyProtection="0"/>
    <xf numFmtId="0" fontId="5" fillId="0" borderId="0"/>
    <xf numFmtId="0" fontId="1" fillId="0" borderId="0"/>
    <xf numFmtId="0" fontId="9" fillId="0" borderId="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10" fillId="0" borderId="0"/>
    <xf numFmtId="0" fontId="6" fillId="0" borderId="0"/>
    <xf numFmtId="0" fontId="6" fillId="0" borderId="0"/>
    <xf numFmtId="0" fontId="8" fillId="0" borderId="0"/>
    <xf numFmtId="0" fontId="6" fillId="0" borderId="0"/>
    <xf numFmtId="0" fontId="9" fillId="0" borderId="0"/>
    <xf numFmtId="43" fontId="6" fillId="0" borderId="0" applyFont="0" applyFill="0" applyBorder="0" applyAlignment="0" applyProtection="0"/>
    <xf numFmtId="0" fontId="1" fillId="0" borderId="0"/>
    <xf numFmtId="0" fontId="1" fillId="0" borderId="0"/>
    <xf numFmtId="0" fontId="6" fillId="0" borderId="0"/>
    <xf numFmtId="0" fontId="6" fillId="0" borderId="0"/>
    <xf numFmtId="43" fontId="6" fillId="0" borderId="0" applyFont="0" applyFill="0" applyBorder="0" applyAlignment="0" applyProtection="0"/>
  </cellStyleXfs>
  <cellXfs count="269">
    <xf numFmtId="0" fontId="0" fillId="0" borderId="0" xfId="0"/>
    <xf numFmtId="0" fontId="3" fillId="0" borderId="1" xfId="0" applyFont="1" applyFill="1" applyBorder="1" applyAlignment="1">
      <alignment horizontal="justify" vertical="center" wrapText="1"/>
    </xf>
    <xf numFmtId="0" fontId="4" fillId="5" borderId="3" xfId="0" quotePrefix="1" applyFont="1" applyFill="1" applyBorder="1" applyAlignment="1">
      <alignment vertical="center" wrapText="1"/>
    </xf>
    <xf numFmtId="0" fontId="4" fillId="5" borderId="3" xfId="0" applyFont="1" applyFill="1" applyBorder="1" applyAlignment="1">
      <alignment vertical="center" wrapText="1"/>
    </xf>
    <xf numFmtId="0" fontId="4" fillId="5" borderId="7" xfId="0" quotePrefix="1" applyFont="1" applyFill="1" applyBorder="1" applyAlignment="1">
      <alignment vertical="center" wrapText="1"/>
    </xf>
    <xf numFmtId="0" fontId="4" fillId="2" borderId="3" xfId="0" quotePrefix="1" applyFont="1" applyFill="1" applyBorder="1" applyAlignment="1">
      <alignment vertical="center" wrapText="1"/>
    </xf>
    <xf numFmtId="0" fontId="4" fillId="0" borderId="3" xfId="0" quotePrefix="1" applyFont="1" applyFill="1" applyBorder="1" applyAlignment="1">
      <alignment horizontal="left" vertical="center" wrapText="1"/>
    </xf>
    <xf numFmtId="49" fontId="4" fillId="0" borderId="1" xfId="2" applyNumberFormat="1" applyFont="1" applyFill="1" applyBorder="1" applyAlignment="1">
      <alignment horizontal="left" vertical="center" wrapText="1"/>
    </xf>
    <xf numFmtId="49" fontId="4" fillId="0" borderId="5" xfId="2" applyNumberFormat="1" applyFont="1" applyFill="1" applyBorder="1" applyAlignment="1">
      <alignment horizontal="left" vertical="center" wrapText="1"/>
    </xf>
    <xf numFmtId="49" fontId="4" fillId="0" borderId="5" xfId="2" applyNumberFormat="1" applyFont="1" applyFill="1" applyBorder="1" applyAlignment="1">
      <alignment horizontal="center" vertical="center" wrapText="1"/>
    </xf>
    <xf numFmtId="49" fontId="4" fillId="0" borderId="3" xfId="2" applyNumberFormat="1" applyFont="1" applyFill="1" applyBorder="1" applyAlignment="1">
      <alignment horizontal="left" vertical="center" wrapText="1"/>
    </xf>
    <xf numFmtId="49" fontId="4" fillId="0" borderId="3" xfId="2" applyNumberFormat="1" applyFont="1" applyFill="1" applyBorder="1" applyAlignment="1">
      <alignment horizontal="center" vertical="center" wrapText="1"/>
    </xf>
    <xf numFmtId="49" fontId="4" fillId="0" borderId="7" xfId="2" applyNumberFormat="1" applyFont="1" applyFill="1" applyBorder="1" applyAlignment="1">
      <alignment horizontal="left" vertical="center" wrapText="1"/>
    </xf>
    <xf numFmtId="49" fontId="4" fillId="0" borderId="7" xfId="2" applyNumberFormat="1" applyFont="1" applyFill="1" applyBorder="1" applyAlignment="1">
      <alignment horizontal="center" vertical="center" wrapText="1"/>
    </xf>
    <xf numFmtId="0" fontId="4" fillId="0" borderId="3" xfId="0" applyFont="1" applyBorder="1" applyAlignment="1">
      <alignment vertical="center" wrapText="1"/>
    </xf>
    <xf numFmtId="0" fontId="4" fillId="4" borderId="3" xfId="0" applyFont="1" applyFill="1" applyBorder="1" applyAlignment="1">
      <alignment horizontal="left" vertical="center" wrapText="1"/>
    </xf>
    <xf numFmtId="164" fontId="3" fillId="0" borderId="1" xfId="1" applyNumberFormat="1" applyFont="1" applyFill="1" applyBorder="1" applyAlignment="1">
      <alignment horizontal="left" vertical="center" wrapText="1"/>
    </xf>
    <xf numFmtId="164" fontId="4" fillId="0" borderId="3" xfId="1" applyNumberFormat="1" applyFont="1" applyFill="1" applyBorder="1" applyAlignment="1">
      <alignment horizontal="left" vertical="center" wrapText="1"/>
    </xf>
    <xf numFmtId="164" fontId="4" fillId="0" borderId="7" xfId="1" applyNumberFormat="1" applyFont="1" applyFill="1" applyBorder="1" applyAlignment="1">
      <alignment horizontal="left" vertical="center" wrapText="1"/>
    </xf>
    <xf numFmtId="164" fontId="4" fillId="0" borderId="5" xfId="1" applyNumberFormat="1" applyFont="1" applyFill="1" applyBorder="1" applyAlignment="1">
      <alignment horizontal="left" vertical="center" wrapText="1"/>
    </xf>
    <xf numFmtId="164" fontId="4" fillId="0" borderId="1" xfId="1" applyNumberFormat="1" applyFont="1" applyFill="1" applyBorder="1" applyAlignment="1">
      <alignment horizontal="center" vertical="center" wrapText="1"/>
    </xf>
    <xf numFmtId="164" fontId="3" fillId="2" borderId="1" xfId="1" applyNumberFormat="1" applyFont="1" applyFill="1" applyBorder="1" applyAlignment="1">
      <alignment vertical="center"/>
    </xf>
    <xf numFmtId="0" fontId="3" fillId="0" borderId="8" xfId="10" applyFont="1" applyFill="1" applyBorder="1" applyAlignment="1">
      <alignment horizontal="center" vertical="center" wrapText="1"/>
    </xf>
    <xf numFmtId="0" fontId="3" fillId="0" borderId="8" xfId="10" applyFont="1" applyFill="1" applyBorder="1" applyAlignment="1">
      <alignment vertical="center" wrapText="1"/>
    </xf>
    <xf numFmtId="0" fontId="14" fillId="0" borderId="0" xfId="0" applyFont="1"/>
    <xf numFmtId="0" fontId="2" fillId="0" borderId="1" xfId="0" applyFont="1" applyFill="1" applyBorder="1" applyAlignment="1">
      <alignment horizontal="center" vertical="center"/>
    </xf>
    <xf numFmtId="164" fontId="2" fillId="0" borderId="1" xfId="1" applyNumberFormat="1" applyFont="1" applyFill="1" applyBorder="1" applyAlignment="1">
      <alignment horizontal="center" vertical="center" wrapText="1"/>
    </xf>
    <xf numFmtId="0" fontId="2" fillId="0" borderId="8" xfId="0" applyFont="1" applyFill="1" applyBorder="1" applyAlignment="1">
      <alignment horizontal="center"/>
    </xf>
    <xf numFmtId="0" fontId="3" fillId="0" borderId="4" xfId="0" applyFont="1" applyFill="1" applyBorder="1" applyAlignment="1">
      <alignment horizontal="left" vertical="top" wrapText="1"/>
    </xf>
    <xf numFmtId="0" fontId="2" fillId="0" borderId="1" xfId="0"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0" fontId="16" fillId="0" borderId="0" xfId="0" applyFont="1"/>
    <xf numFmtId="0" fontId="3" fillId="0" borderId="1" xfId="0" quotePrefix="1" applyFont="1" applyFill="1" applyBorder="1" applyAlignment="1">
      <alignment horizontal="center" vertical="top" wrapText="1"/>
    </xf>
    <xf numFmtId="0" fontId="4" fillId="0" borderId="1" xfId="0" quotePrefix="1" applyFont="1" applyFill="1" applyBorder="1" applyAlignment="1">
      <alignment horizontal="center" vertical="center" wrapText="1"/>
    </xf>
    <xf numFmtId="0" fontId="4" fillId="0" borderId="5" xfId="0" quotePrefix="1" applyFont="1" applyFill="1" applyBorder="1" applyAlignment="1">
      <alignment vertical="top" wrapText="1"/>
    </xf>
    <xf numFmtId="0" fontId="4" fillId="0" borderId="5" xfId="0" quotePrefix="1" applyFont="1" applyFill="1" applyBorder="1" applyAlignment="1">
      <alignment horizontal="center" vertical="top" wrapText="1"/>
    </xf>
    <xf numFmtId="164" fontId="4" fillId="0" borderId="5" xfId="1" quotePrefix="1" applyNumberFormat="1" applyFont="1" applyFill="1" applyBorder="1" applyAlignment="1">
      <alignment vertical="top" wrapText="1"/>
    </xf>
    <xf numFmtId="0" fontId="4" fillId="0" borderId="3" xfId="0" quotePrefix="1" applyFont="1" applyFill="1" applyBorder="1" applyAlignment="1">
      <alignment vertical="top" wrapText="1"/>
    </xf>
    <xf numFmtId="0" fontId="4" fillId="0" borderId="3" xfId="0" applyFont="1" applyFill="1" applyBorder="1" applyAlignment="1">
      <alignment horizontal="justify" vertical="center"/>
    </xf>
    <xf numFmtId="0" fontId="4" fillId="0" borderId="3" xfId="0" quotePrefix="1" applyFont="1" applyFill="1" applyBorder="1" applyAlignment="1">
      <alignment horizontal="justify" vertical="center" wrapText="1"/>
    </xf>
    <xf numFmtId="0" fontId="4" fillId="0" borderId="3" xfId="0" quotePrefix="1" applyFont="1" applyFill="1" applyBorder="1" applyAlignment="1">
      <alignment horizontal="center" vertical="top" wrapText="1"/>
    </xf>
    <xf numFmtId="164" fontId="4" fillId="0" borderId="3" xfId="1" quotePrefix="1" applyNumberFormat="1" applyFont="1" applyFill="1" applyBorder="1" applyAlignment="1">
      <alignment vertical="top" wrapText="1"/>
    </xf>
    <xf numFmtId="0" fontId="2" fillId="0" borderId="3" xfId="0" applyFont="1" applyFill="1" applyBorder="1" applyAlignment="1">
      <alignment horizontal="center"/>
    </xf>
    <xf numFmtId="0" fontId="2" fillId="0" borderId="7" xfId="0" applyFont="1" applyFill="1" applyBorder="1" applyAlignment="1">
      <alignment horizontal="center"/>
    </xf>
    <xf numFmtId="0" fontId="4" fillId="0" borderId="7" xfId="0" applyFont="1" applyFill="1" applyBorder="1" applyAlignment="1">
      <alignment horizontal="justify" vertical="center"/>
    </xf>
    <xf numFmtId="0" fontId="4" fillId="0" borderId="7" xfId="0" quotePrefix="1" applyFont="1" applyFill="1" applyBorder="1" applyAlignment="1">
      <alignment vertical="top" wrapText="1"/>
    </xf>
    <xf numFmtId="0" fontId="4" fillId="0" borderId="7" xfId="0" quotePrefix="1" applyFont="1" applyFill="1" applyBorder="1" applyAlignment="1">
      <alignment horizontal="center" vertical="top" wrapText="1"/>
    </xf>
    <xf numFmtId="164" fontId="4" fillId="0" borderId="7" xfId="1" quotePrefix="1" applyNumberFormat="1" applyFont="1" applyFill="1" applyBorder="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164" fontId="3" fillId="0" borderId="1" xfId="1" applyNumberFormat="1" applyFont="1" applyFill="1" applyBorder="1" applyAlignment="1">
      <alignment horizontal="center"/>
    </xf>
    <xf numFmtId="164" fontId="3" fillId="0" borderId="1" xfId="1" applyNumberFormat="1" applyFont="1" applyBorder="1" applyAlignment="1">
      <alignment horizontal="center"/>
    </xf>
    <xf numFmtId="0" fontId="2" fillId="0" borderId="2" xfId="0" applyFont="1" applyFill="1" applyBorder="1" applyAlignment="1">
      <alignment horizontal="center"/>
    </xf>
    <xf numFmtId="0" fontId="4" fillId="0" borderId="6" xfId="0" applyFont="1" applyBorder="1" applyAlignment="1">
      <alignment horizontal="justify" vertical="center"/>
    </xf>
    <xf numFmtId="0" fontId="4" fillId="0" borderId="3" xfId="0" applyFont="1" applyBorder="1" applyAlignment="1">
      <alignment horizontal="justify" vertical="center"/>
    </xf>
    <xf numFmtId="0" fontId="4" fillId="0" borderId="3" xfId="0" applyFont="1" applyFill="1" applyBorder="1" applyAlignment="1">
      <alignment horizontal="justify" vertical="center" wrapText="1"/>
    </xf>
    <xf numFmtId="0" fontId="12" fillId="0" borderId="3" xfId="0" applyFont="1" applyFill="1" applyBorder="1" applyAlignment="1">
      <alignment horizontal="justify" vertical="center" wrapText="1"/>
    </xf>
    <xf numFmtId="164" fontId="3" fillId="0" borderId="1" xfId="1" applyNumberFormat="1" applyFont="1" applyFill="1" applyBorder="1" applyAlignment="1">
      <alignment horizontal="center" vertical="center" wrapText="1"/>
    </xf>
    <xf numFmtId="0" fontId="14" fillId="3" borderId="0" xfId="0" applyFont="1" applyFill="1"/>
    <xf numFmtId="0" fontId="2" fillId="0" borderId="5" xfId="0" applyFont="1" applyFill="1" applyBorder="1" applyAlignment="1">
      <alignment horizontal="center"/>
    </xf>
    <xf numFmtId="0" fontId="4" fillId="0" borderId="5" xfId="0" applyFont="1" applyBorder="1" applyAlignment="1">
      <alignment horizontal="justify" vertical="center"/>
    </xf>
    <xf numFmtId="0" fontId="4" fillId="0" borderId="3" xfId="0" applyFont="1" applyBorder="1" applyAlignment="1">
      <alignment vertical="center"/>
    </xf>
    <xf numFmtId="0" fontId="13" fillId="0" borderId="3" xfId="0" applyFont="1" applyBorder="1"/>
    <xf numFmtId="0" fontId="13" fillId="0" borderId="7" xfId="0" applyFont="1" applyBorder="1"/>
    <xf numFmtId="0" fontId="3" fillId="0" borderId="1"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164" fontId="4" fillId="0" borderId="5" xfId="1"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164" fontId="4" fillId="0" borderId="3" xfId="1" applyNumberFormat="1" applyFont="1" applyFill="1" applyBorder="1" applyAlignment="1">
      <alignment horizontal="center" vertical="center" wrapText="1"/>
    </xf>
    <xf numFmtId="49" fontId="3" fillId="0" borderId="1" xfId="2" applyNumberFormat="1" applyFont="1" applyFill="1" applyBorder="1" applyAlignment="1">
      <alignment horizontal="left" vertical="center" wrapText="1"/>
    </xf>
    <xf numFmtId="0" fontId="3" fillId="0" borderId="1" xfId="0" quotePrefix="1" applyFont="1" applyFill="1" applyBorder="1" applyAlignment="1">
      <alignment vertical="top" wrapText="1"/>
    </xf>
    <xf numFmtId="164" fontId="3" fillId="0" borderId="1" xfId="1" quotePrefix="1" applyNumberFormat="1" applyFont="1" applyFill="1" applyBorder="1" applyAlignment="1">
      <alignment vertical="top" wrapText="1"/>
    </xf>
    <xf numFmtId="49" fontId="3" fillId="0" borderId="1" xfId="2" applyNumberFormat="1" applyFont="1" applyFill="1" applyBorder="1" applyAlignment="1">
      <alignment horizontal="center" vertical="center" wrapText="1"/>
    </xf>
    <xf numFmtId="0" fontId="4" fillId="5" borderId="3" xfId="0" quotePrefix="1" applyFont="1" applyFill="1" applyBorder="1" applyAlignment="1">
      <alignment horizontal="left" vertical="center" wrapText="1"/>
    </xf>
    <xf numFmtId="49" fontId="4" fillId="2" borderId="3" xfId="2" applyNumberFormat="1" applyFont="1" applyFill="1" applyBorder="1" applyAlignment="1">
      <alignment horizontal="left" vertical="center" wrapText="1"/>
    </xf>
    <xf numFmtId="49" fontId="4" fillId="2" borderId="3" xfId="2" applyNumberFormat="1" applyFont="1" applyFill="1" applyBorder="1" applyAlignment="1">
      <alignment horizontal="center" vertical="center" wrapText="1"/>
    </xf>
    <xf numFmtId="164" fontId="4" fillId="2" borderId="3" xfId="1"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8" fillId="0" borderId="5" xfId="0" applyFont="1" applyBorder="1"/>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4" fillId="0" borderId="3" xfId="0" applyFont="1" applyBorder="1"/>
    <xf numFmtId="164" fontId="3" fillId="0" borderId="1" xfId="1" applyNumberFormat="1" applyFont="1" applyBorder="1"/>
    <xf numFmtId="0" fontId="14" fillId="0" borderId="0" xfId="0" applyFont="1" applyAlignment="1">
      <alignment horizontal="center"/>
    </xf>
    <xf numFmtId="0" fontId="14" fillId="0" borderId="0" xfId="0" applyFont="1" applyAlignment="1">
      <alignment horizontal="center" vertical="center"/>
    </xf>
    <xf numFmtId="164" fontId="14" fillId="0" borderId="0" xfId="1" applyNumberFormat="1" applyFont="1"/>
    <xf numFmtId="0" fontId="14" fillId="0" borderId="0" xfId="0" applyFont="1" applyAlignment="1">
      <alignment horizontal="center"/>
    </xf>
    <xf numFmtId="0" fontId="14" fillId="0" borderId="0" xfId="0" applyFont="1" applyAlignment="1">
      <alignment horizontal="center"/>
    </xf>
    <xf numFmtId="164" fontId="4" fillId="0" borderId="9" xfId="1" quotePrefix="1" applyNumberFormat="1" applyFont="1" applyFill="1" applyBorder="1" applyAlignment="1">
      <alignment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18" fillId="0" borderId="1" xfId="19" applyNumberFormat="1" applyFont="1" applyFill="1" applyBorder="1" applyAlignment="1">
      <alignment horizontal="center" vertical="center" wrapText="1"/>
    </xf>
    <xf numFmtId="0" fontId="4" fillId="0" borderId="9" xfId="0" quotePrefix="1" applyFont="1" applyFill="1" applyBorder="1" applyAlignment="1">
      <alignment horizontal="center" vertical="center" wrapText="1"/>
    </xf>
    <xf numFmtId="0" fontId="19" fillId="0" borderId="0" xfId="0" applyFont="1"/>
    <xf numFmtId="0" fontId="3" fillId="2" borderId="1" xfId="0" applyNumberFormat="1" applyFont="1" applyFill="1" applyBorder="1" applyAlignment="1">
      <alignment horizontal="center" vertical="center" wrapText="1"/>
    </xf>
    <xf numFmtId="0" fontId="4" fillId="2" borderId="1" xfId="10" applyFont="1" applyFill="1" applyBorder="1" applyAlignment="1">
      <alignment horizontal="center" vertical="center" wrapText="1"/>
    </xf>
    <xf numFmtId="164" fontId="4" fillId="2" borderId="1" xfId="20" applyNumberFormat="1" applyFont="1" applyFill="1" applyBorder="1" applyAlignment="1">
      <alignment vertical="center" wrapText="1"/>
    </xf>
    <xf numFmtId="0" fontId="4" fillId="0" borderId="1" xfId="10" applyFont="1" applyFill="1" applyBorder="1" applyAlignment="1">
      <alignment horizontal="center" vertical="center" wrapText="1"/>
    </xf>
    <xf numFmtId="164" fontId="4" fillId="0" borderId="1" xfId="20" applyNumberFormat="1" applyFont="1" applyFill="1" applyBorder="1" applyAlignment="1">
      <alignment vertical="center" wrapText="1"/>
    </xf>
    <xf numFmtId="0" fontId="4" fillId="2" borderId="1" xfId="19" applyFont="1" applyFill="1" applyBorder="1" applyAlignment="1">
      <alignment vertical="center" wrapText="1"/>
    </xf>
    <xf numFmtId="0" fontId="4" fillId="0" borderId="1" xfId="0" applyFont="1" applyFill="1" applyBorder="1" applyAlignment="1">
      <alignment horizontal="left" vertical="center" wrapText="1"/>
    </xf>
    <xf numFmtId="0" fontId="3" fillId="2" borderId="1" xfId="10" applyFont="1" applyFill="1" applyBorder="1" applyAlignment="1">
      <alignment horizontal="center" vertical="center" wrapText="1"/>
    </xf>
    <xf numFmtId="164" fontId="3" fillId="2" borderId="1" xfId="20" applyNumberFormat="1" applyFont="1" applyFill="1" applyBorder="1" applyAlignment="1">
      <alignment vertical="center" wrapText="1"/>
    </xf>
    <xf numFmtId="0" fontId="21"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justify" vertical="center" wrapText="1"/>
    </xf>
    <xf numFmtId="0" fontId="4" fillId="0" borderId="1" xfId="10" applyFont="1" applyFill="1" applyBorder="1" applyAlignment="1">
      <alignment horizontal="center" vertical="top" wrapText="1"/>
    </xf>
    <xf numFmtId="0" fontId="20" fillId="0" borderId="1" xfId="0" applyFont="1" applyBorder="1" applyAlignment="1">
      <alignment horizontal="left" vertical="top"/>
    </xf>
    <xf numFmtId="0" fontId="20" fillId="0" borderId="1" xfId="0" applyFont="1" applyBorder="1"/>
    <xf numFmtId="0" fontId="3" fillId="2" borderId="1" xfId="0" applyFont="1" applyFill="1" applyBorder="1" applyAlignment="1">
      <alignment vertical="center" wrapText="1"/>
    </xf>
    <xf numFmtId="0" fontId="3" fillId="2" borderId="1" xfId="19" applyFont="1" applyFill="1" applyBorder="1" applyAlignment="1">
      <alignment vertical="center" wrapText="1"/>
    </xf>
    <xf numFmtId="3" fontId="4" fillId="0" borderId="1" xfId="20" applyNumberFormat="1" applyFont="1" applyFill="1" applyBorder="1" applyAlignment="1">
      <alignment horizontal="right" vertical="top" wrapText="1"/>
    </xf>
    <xf numFmtId="0" fontId="4" fillId="0" borderId="1" xfId="19" applyNumberFormat="1" applyFont="1" applyFill="1" applyBorder="1" applyAlignment="1">
      <alignment horizontal="center" vertical="center" wrapText="1"/>
    </xf>
    <xf numFmtId="0" fontId="4" fillId="0" borderId="1" xfId="19" quotePrefix="1" applyFont="1" applyFill="1" applyBorder="1" applyAlignment="1">
      <alignment vertical="center" wrapText="1"/>
    </xf>
    <xf numFmtId="0" fontId="3" fillId="0" borderId="1" xfId="10" applyFont="1" applyFill="1" applyBorder="1" applyAlignment="1">
      <alignment horizontal="center" vertical="center" wrapText="1"/>
    </xf>
    <xf numFmtId="164" fontId="3" fillId="0" borderId="1" xfId="20" applyNumberFormat="1" applyFont="1" applyFill="1" applyBorder="1" applyAlignment="1">
      <alignment vertical="center" wrapText="1"/>
    </xf>
    <xf numFmtId="0" fontId="4" fillId="0" borderId="13" xfId="0" quotePrefix="1" applyFont="1" applyFill="1" applyBorder="1" applyAlignment="1">
      <alignment vertical="top" wrapText="1"/>
    </xf>
    <xf numFmtId="0" fontId="22" fillId="5" borderId="1" xfId="0" applyFont="1" applyFill="1" applyBorder="1" applyAlignment="1">
      <alignment vertical="center" wrapText="1"/>
    </xf>
    <xf numFmtId="0" fontId="23" fillId="5" borderId="1" xfId="0" applyFont="1" applyFill="1" applyBorder="1" applyAlignment="1">
      <alignment vertical="center" wrapText="1"/>
    </xf>
    <xf numFmtId="0" fontId="23" fillId="0" borderId="1" xfId="0" applyFont="1" applyBorder="1" applyAlignment="1">
      <alignment vertical="center" wrapText="1"/>
    </xf>
    <xf numFmtId="49" fontId="3" fillId="0" borderId="8" xfId="2" applyNumberFormat="1" applyFont="1" applyFill="1" applyBorder="1" applyAlignment="1">
      <alignment horizontal="left" vertical="center" wrapText="1"/>
    </xf>
    <xf numFmtId="49" fontId="3" fillId="0" borderId="4" xfId="2" applyNumberFormat="1" applyFont="1" applyFill="1" applyBorder="1" applyAlignment="1">
      <alignment horizontal="left" vertical="center" wrapText="1"/>
    </xf>
    <xf numFmtId="49" fontId="3" fillId="0" borderId="8" xfId="2" applyNumberFormat="1" applyFont="1" applyFill="1" applyBorder="1" applyAlignment="1">
      <alignment horizontal="center" vertical="center" wrapText="1"/>
    </xf>
    <xf numFmtId="164" fontId="3" fillId="0" borderId="8" xfId="1" applyNumberFormat="1" applyFont="1" applyFill="1" applyBorder="1" applyAlignment="1">
      <alignment horizontal="left" vertical="center" wrapText="1"/>
    </xf>
    <xf numFmtId="164" fontId="4" fillId="0" borderId="6" xfId="1" applyNumberFormat="1" applyFont="1" applyFill="1" applyBorder="1" applyAlignment="1">
      <alignment horizontal="left" vertical="center" wrapText="1"/>
    </xf>
    <xf numFmtId="0" fontId="4" fillId="0" borderId="1" xfId="19" applyFont="1" applyFill="1" applyBorder="1" applyAlignment="1">
      <alignment horizontal="center" vertical="center" wrapText="1"/>
    </xf>
    <xf numFmtId="0" fontId="4" fillId="0" borderId="1" xfId="19" applyFont="1" applyFill="1" applyBorder="1" applyAlignment="1">
      <alignment horizontal="left" vertical="center" wrapText="1"/>
    </xf>
    <xf numFmtId="164" fontId="18" fillId="0" borderId="5" xfId="1" applyNumberFormat="1" applyFont="1" applyBorder="1"/>
    <xf numFmtId="164" fontId="3" fillId="0" borderId="9" xfId="1" applyNumberFormat="1" applyFont="1" applyFill="1" applyBorder="1" applyAlignment="1">
      <alignment horizontal="center" vertical="center" wrapText="1"/>
    </xf>
    <xf numFmtId="164" fontId="3" fillId="0" borderId="5" xfId="1" applyNumberFormat="1" applyFont="1" applyFill="1" applyBorder="1" applyAlignment="1">
      <alignment horizontal="center" vertical="center" wrapText="1"/>
    </xf>
    <xf numFmtId="164" fontId="3" fillId="0" borderId="3" xfId="1" applyNumberFormat="1" applyFont="1" applyFill="1" applyBorder="1" applyAlignment="1">
      <alignment horizontal="center" vertical="center" wrapText="1"/>
    </xf>
    <xf numFmtId="0" fontId="3" fillId="0" borderId="1" xfId="19" quotePrefix="1" applyFont="1" applyFill="1" applyBorder="1" applyAlignment="1">
      <alignment vertical="center" wrapText="1"/>
    </xf>
    <xf numFmtId="0" fontId="4" fillId="0" borderId="14" xfId="0" quotePrefix="1" applyFont="1" applyFill="1" applyBorder="1" applyAlignment="1">
      <alignment vertical="top" wrapText="1"/>
    </xf>
    <xf numFmtId="0" fontId="4" fillId="0" borderId="14" xfId="0" applyFont="1" applyFill="1" applyBorder="1" applyAlignment="1">
      <alignment horizontal="justify" vertical="center"/>
    </xf>
    <xf numFmtId="0" fontId="4" fillId="0" borderId="14" xfId="0" quotePrefix="1" applyFont="1" applyFill="1" applyBorder="1" applyAlignment="1">
      <alignment horizontal="center" vertical="top" wrapText="1"/>
    </xf>
    <xf numFmtId="164" fontId="4" fillId="0" borderId="14" xfId="1" quotePrefix="1" applyNumberFormat="1" applyFont="1" applyFill="1" applyBorder="1" applyAlignment="1">
      <alignment vertical="top" wrapText="1"/>
    </xf>
    <xf numFmtId="0" fontId="3" fillId="0" borderId="5" xfId="0" quotePrefix="1" applyFont="1" applyFill="1" applyBorder="1" applyAlignment="1">
      <alignment vertical="top" wrapText="1"/>
    </xf>
    <xf numFmtId="0" fontId="3" fillId="0" borderId="5" xfId="0" applyFont="1" applyFill="1" applyBorder="1" applyAlignment="1">
      <alignment horizontal="justify" vertical="center"/>
    </xf>
    <xf numFmtId="0" fontId="3" fillId="0" borderId="5" xfId="0" quotePrefix="1" applyFont="1" applyFill="1" applyBorder="1" applyAlignment="1">
      <alignment horizontal="center" vertical="top" wrapText="1"/>
    </xf>
    <xf numFmtId="164" fontId="3" fillId="0" borderId="5" xfId="1" quotePrefix="1" applyNumberFormat="1" applyFont="1" applyFill="1" applyBorder="1" applyAlignment="1">
      <alignment vertical="top" wrapText="1"/>
    </xf>
    <xf numFmtId="3" fontId="3" fillId="0" borderId="1" xfId="2" applyNumberFormat="1" applyFont="1" applyFill="1" applyBorder="1" applyAlignment="1">
      <alignment horizontal="center" vertical="center" wrapText="1"/>
    </xf>
    <xf numFmtId="0" fontId="3" fillId="0" borderId="8" xfId="0" applyFont="1" applyFill="1" applyBorder="1" applyAlignment="1">
      <alignment horizontal="center" vertical="top" wrapText="1"/>
    </xf>
    <xf numFmtId="0" fontId="3" fillId="0" borderId="8" xfId="0" applyFont="1" applyFill="1" applyBorder="1" applyAlignment="1">
      <alignment horizontal="center" wrapText="1"/>
    </xf>
    <xf numFmtId="164" fontId="3" fillId="0" borderId="8" xfId="1" applyNumberFormat="1" applyFont="1" applyFill="1" applyBorder="1" applyAlignment="1">
      <alignment wrapText="1"/>
    </xf>
    <xf numFmtId="164" fontId="3" fillId="0" borderId="8" xfId="0" applyNumberFormat="1" applyFont="1" applyFill="1" applyBorder="1" applyAlignment="1">
      <alignment wrapText="1"/>
    </xf>
    <xf numFmtId="0" fontId="3" fillId="0" borderId="1" xfId="19" applyNumberFormat="1" applyFont="1" applyFill="1" applyBorder="1" applyAlignment="1">
      <alignment horizontal="center" vertical="center" wrapText="1"/>
    </xf>
    <xf numFmtId="164" fontId="3" fillId="0" borderId="1" xfId="1" applyNumberFormat="1" applyFont="1" applyFill="1" applyBorder="1" applyAlignment="1">
      <alignment vertical="center" wrapText="1"/>
    </xf>
    <xf numFmtId="0" fontId="24" fillId="0" borderId="0" xfId="0" applyFont="1"/>
    <xf numFmtId="0" fontId="2" fillId="0" borderId="14" xfId="0" applyFont="1" applyFill="1" applyBorder="1" applyAlignment="1">
      <alignment horizontal="center"/>
    </xf>
    <xf numFmtId="0" fontId="3" fillId="2" borderId="1" xfId="0" applyFont="1" applyFill="1" applyBorder="1" applyAlignment="1">
      <alignment horizontal="left" vertical="center" wrapText="1"/>
    </xf>
    <xf numFmtId="0" fontId="19" fillId="0" borderId="1" xfId="0" applyFont="1" applyBorder="1"/>
    <xf numFmtId="0" fontId="19" fillId="0" borderId="0" xfId="0" applyFont="1" applyFill="1"/>
    <xf numFmtId="0" fontId="4" fillId="0" borderId="1" xfId="19" applyFont="1" applyFill="1" applyBorder="1" applyAlignment="1">
      <alignment vertical="center" wrapText="1"/>
    </xf>
    <xf numFmtId="0" fontId="3" fillId="0" borderId="1" xfId="0" applyFont="1" applyFill="1" applyBorder="1" applyAlignment="1">
      <alignment horizontal="left" vertical="top" wrapText="1"/>
    </xf>
    <xf numFmtId="0" fontId="4" fillId="0" borderId="4" xfId="0" applyFont="1" applyFill="1" applyBorder="1" applyAlignment="1">
      <alignment horizontal="left" vertical="center" wrapText="1"/>
    </xf>
    <xf numFmtId="49" fontId="4" fillId="0" borderId="4" xfId="2" applyNumberFormat="1" applyFont="1" applyFill="1" applyBorder="1" applyAlignment="1">
      <alignment horizontal="left" vertical="center" wrapText="1"/>
    </xf>
    <xf numFmtId="49" fontId="4" fillId="0" borderId="4" xfId="2" applyNumberFormat="1" applyFont="1" applyFill="1" applyBorder="1" applyAlignment="1">
      <alignment horizontal="center" vertical="center" wrapText="1"/>
    </xf>
    <xf numFmtId="0" fontId="4" fillId="0" borderId="1" xfId="0" quotePrefix="1" applyFont="1" applyFill="1" applyBorder="1" applyAlignment="1">
      <alignment horizontal="center" vertical="top" wrapText="1"/>
    </xf>
    <xf numFmtId="0" fontId="4" fillId="2" borderId="1" xfId="0" applyFont="1" applyFill="1" applyBorder="1" applyAlignment="1">
      <alignment horizontal="center" vertical="center" wrapText="1"/>
    </xf>
    <xf numFmtId="0" fontId="18" fillId="0" borderId="9" xfId="0" applyFont="1" applyFill="1" applyBorder="1" applyAlignment="1">
      <alignment horizontal="center"/>
    </xf>
    <xf numFmtId="0" fontId="2" fillId="0" borderId="1" xfId="0" applyFont="1" applyFill="1" applyBorder="1" applyAlignment="1">
      <alignment horizontal="center"/>
    </xf>
    <xf numFmtId="164" fontId="2" fillId="0" borderId="1" xfId="1" applyNumberFormat="1" applyFont="1" applyFill="1" applyBorder="1"/>
    <xf numFmtId="0" fontId="16" fillId="0" borderId="0" xfId="0" applyFont="1" applyFill="1"/>
    <xf numFmtId="0" fontId="3" fillId="0" borderId="1" xfId="0" quotePrefix="1" applyFont="1" applyFill="1" applyBorder="1" applyAlignment="1">
      <alignment horizontal="center" vertical="center" wrapText="1"/>
    </xf>
    <xf numFmtId="164" fontId="4" fillId="2" borderId="1" xfId="1" applyNumberFormat="1" applyFont="1" applyFill="1" applyBorder="1" applyAlignment="1">
      <alignment vertical="center"/>
    </xf>
    <xf numFmtId="164" fontId="4" fillId="0" borderId="1" xfId="1" applyNumberFormat="1" applyFont="1" applyBorder="1" applyAlignment="1">
      <alignment horizontal="center"/>
    </xf>
    <xf numFmtId="164" fontId="4" fillId="2" borderId="1" xfId="1" applyNumberFormat="1" applyFont="1" applyFill="1" applyBorder="1" applyAlignment="1">
      <alignment horizontal="right" vertical="center"/>
    </xf>
    <xf numFmtId="164" fontId="4" fillId="0" borderId="1" xfId="1" applyNumberFormat="1" applyFont="1" applyFill="1" applyBorder="1" applyAlignment="1">
      <alignment horizontal="right"/>
    </xf>
    <xf numFmtId="3" fontId="4" fillId="0" borderId="1" xfId="0" applyNumberFormat="1" applyFont="1" applyFill="1" applyBorder="1" applyAlignment="1">
      <alignment horizontal="right" vertical="center" wrapText="1"/>
    </xf>
    <xf numFmtId="49" fontId="3" fillId="0" borderId="8" xfId="2" applyNumberFormat="1" applyFont="1" applyFill="1" applyBorder="1" applyAlignment="1">
      <alignment horizontal="right" vertical="center" wrapText="1"/>
    </xf>
    <xf numFmtId="164" fontId="4" fillId="0" borderId="1" xfId="20" applyNumberFormat="1" applyFont="1" applyFill="1" applyBorder="1" applyAlignment="1">
      <alignment horizontal="right" vertical="center" wrapText="1"/>
    </xf>
    <xf numFmtId="49" fontId="4" fillId="0" borderId="4" xfId="2" applyNumberFormat="1" applyFont="1" applyFill="1" applyBorder="1" applyAlignment="1">
      <alignment horizontal="right" vertical="center" wrapText="1"/>
    </xf>
    <xf numFmtId="0" fontId="3" fillId="0" borderId="1" xfId="0" applyFont="1" applyFill="1" applyBorder="1" applyAlignment="1">
      <alignment horizontal="right" vertical="center" wrapText="1"/>
    </xf>
    <xf numFmtId="0" fontId="3" fillId="0" borderId="5"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4" fillId="0" borderId="3" xfId="0" quotePrefix="1" applyFont="1" applyFill="1" applyBorder="1" applyAlignment="1">
      <alignment horizontal="right" vertical="top" wrapText="1"/>
    </xf>
    <xf numFmtId="49" fontId="3" fillId="0" borderId="1" xfId="2" applyNumberFormat="1" applyFont="1" applyFill="1" applyBorder="1" applyAlignment="1">
      <alignment horizontal="right" vertical="center" wrapText="1"/>
    </xf>
    <xf numFmtId="0" fontId="4" fillId="0" borderId="3" xfId="0" quotePrefix="1" applyFont="1" applyFill="1" applyBorder="1" applyAlignment="1">
      <alignment horizontal="center" vertical="center" wrapText="1"/>
    </xf>
    <xf numFmtId="0" fontId="2" fillId="0" borderId="6" xfId="0" applyFont="1" applyFill="1" applyBorder="1" applyAlignment="1">
      <alignment horizontal="center"/>
    </xf>
    <xf numFmtId="49" fontId="4" fillId="0" borderId="6" xfId="2" quotePrefix="1" applyNumberFormat="1" applyFont="1" applyFill="1" applyBorder="1" applyAlignment="1">
      <alignment horizontal="left" vertical="center" wrapText="1"/>
    </xf>
    <xf numFmtId="0" fontId="4" fillId="0" borderId="6" xfId="0" quotePrefix="1" applyFont="1" applyFill="1" applyBorder="1" applyAlignment="1">
      <alignment vertical="top" wrapText="1"/>
    </xf>
    <xf numFmtId="0" fontId="4" fillId="0" borderId="6" xfId="0" quotePrefix="1" applyFont="1" applyFill="1" applyBorder="1" applyAlignment="1">
      <alignment horizontal="center" vertical="top" wrapText="1"/>
    </xf>
    <xf numFmtId="0" fontId="4" fillId="0" borderId="6" xfId="0" quotePrefix="1" applyFont="1" applyFill="1" applyBorder="1" applyAlignment="1">
      <alignment horizontal="right" vertical="top" wrapText="1"/>
    </xf>
    <xf numFmtId="164" fontId="4" fillId="0" borderId="6" xfId="1" quotePrefix="1" applyNumberFormat="1" applyFont="1" applyFill="1" applyBorder="1" applyAlignment="1">
      <alignment vertical="top" wrapText="1"/>
    </xf>
    <xf numFmtId="0" fontId="4" fillId="0" borderId="1" xfId="0" quotePrefix="1" applyFont="1" applyFill="1" applyBorder="1" applyAlignment="1">
      <alignment vertical="top" wrapText="1"/>
    </xf>
    <xf numFmtId="0" fontId="4" fillId="0" borderId="1" xfId="0" quotePrefix="1" applyFont="1" applyFill="1" applyBorder="1" applyAlignment="1">
      <alignment horizontal="right" vertical="top" wrapText="1"/>
    </xf>
    <xf numFmtId="164" fontId="4" fillId="0" borderId="1" xfId="1" quotePrefix="1" applyNumberFormat="1" applyFont="1" applyFill="1" applyBorder="1" applyAlignment="1">
      <alignment vertical="top" wrapText="1"/>
    </xf>
    <xf numFmtId="0" fontId="2" fillId="0" borderId="1" xfId="0" applyFont="1" applyFill="1" applyBorder="1" applyAlignment="1">
      <alignment horizontal="center" vertical="center" wrapText="1"/>
    </xf>
    <xf numFmtId="0" fontId="4" fillId="0" borderId="5" xfId="0" quotePrefix="1" applyFont="1" applyFill="1" applyBorder="1" applyAlignment="1">
      <alignment horizontal="center" vertical="center" wrapText="1"/>
    </xf>
    <xf numFmtId="0" fontId="4" fillId="0" borderId="7" xfId="0" quotePrefix="1" applyFont="1" applyFill="1" applyBorder="1" applyAlignment="1">
      <alignment horizontal="center" vertical="center" wrapText="1"/>
    </xf>
    <xf numFmtId="0" fontId="18" fillId="0" borderId="5" xfId="0" applyFont="1" applyBorder="1" applyAlignment="1">
      <alignment horizontal="center"/>
    </xf>
    <xf numFmtId="0" fontId="4" fillId="0" borderId="14" xfId="0" quotePrefix="1" applyFont="1" applyFill="1" applyBorder="1" applyAlignment="1">
      <alignment horizontal="center" vertical="center" wrapText="1"/>
    </xf>
    <xf numFmtId="0" fontId="3" fillId="0" borderId="5" xfId="0" quotePrefix="1" applyFont="1" applyFill="1" applyBorder="1" applyAlignment="1">
      <alignment horizontal="center" vertical="center" wrapText="1"/>
    </xf>
    <xf numFmtId="0" fontId="19" fillId="0" borderId="1" xfId="0" applyFont="1" applyBorder="1" applyAlignment="1">
      <alignment horizontal="center"/>
    </xf>
    <xf numFmtId="0" fontId="0" fillId="0" borderId="1" xfId="0" applyBorder="1" applyAlignment="1">
      <alignment horizontal="center" vertical="top"/>
    </xf>
    <xf numFmtId="0" fontId="4" fillId="0" borderId="6" xfId="0" quotePrefix="1" applyFont="1" applyFill="1" applyBorder="1" applyAlignment="1">
      <alignment horizontal="center" vertical="center" wrapText="1"/>
    </xf>
    <xf numFmtId="0" fontId="18" fillId="0" borderId="1" xfId="0" applyFont="1" applyFill="1" applyBorder="1" applyAlignment="1">
      <alignment horizontal="center"/>
    </xf>
    <xf numFmtId="164" fontId="2" fillId="0" borderId="1" xfId="1" applyNumberFormat="1" applyFont="1" applyFill="1" applyBorder="1" applyAlignment="1">
      <alignment horizontal="right"/>
    </xf>
    <xf numFmtId="0" fontId="3" fillId="0" borderId="1" xfId="0" quotePrefix="1" applyFont="1" applyFill="1" applyBorder="1" applyAlignment="1">
      <alignment horizontal="right" vertical="top" wrapText="1"/>
    </xf>
    <xf numFmtId="164" fontId="4" fillId="2" borderId="1" xfId="20" applyNumberFormat="1" applyFont="1" applyFill="1" applyBorder="1" applyAlignment="1">
      <alignment horizontal="right" vertical="center" wrapText="1"/>
    </xf>
    <xf numFmtId="0" fontId="19" fillId="0" borderId="1" xfId="0" applyFont="1" applyBorder="1" applyAlignment="1">
      <alignment horizontal="right"/>
    </xf>
    <xf numFmtId="164" fontId="13" fillId="0" borderId="1" xfId="1" applyNumberFormat="1" applyFont="1" applyFill="1" applyBorder="1" applyAlignment="1">
      <alignment horizontal="right" vertical="top"/>
    </xf>
    <xf numFmtId="164" fontId="3" fillId="2" borderId="1" xfId="20" applyNumberFormat="1" applyFont="1" applyFill="1" applyBorder="1" applyAlignment="1">
      <alignment horizontal="right" vertical="center" wrapText="1"/>
    </xf>
    <xf numFmtId="164" fontId="3" fillId="0" borderId="1" xfId="20" applyNumberFormat="1" applyFont="1" applyFill="1" applyBorder="1" applyAlignment="1">
      <alignment horizontal="right" vertical="center" wrapText="1"/>
    </xf>
    <xf numFmtId="164" fontId="14" fillId="0" borderId="0" xfId="1" applyNumberFormat="1" applyFont="1" applyAlignment="1">
      <alignment horizontal="right"/>
    </xf>
    <xf numFmtId="0" fontId="25" fillId="0" borderId="1" xfId="0" applyFont="1" applyBorder="1" applyAlignment="1">
      <alignment vertical="center" wrapText="1"/>
    </xf>
    <xf numFmtId="3" fontId="27" fillId="0" borderId="1" xfId="0" applyNumberFormat="1" applyFont="1" applyBorder="1" applyAlignment="1">
      <alignment horizontal="right" vertical="center"/>
    </xf>
    <xf numFmtId="0" fontId="25" fillId="0" borderId="1" xfId="0" applyFont="1" applyBorder="1"/>
    <xf numFmtId="3" fontId="28" fillId="0" borderId="1" xfId="0" applyNumberFormat="1" applyFont="1" applyBorder="1" applyAlignment="1">
      <alignment horizontal="right" vertical="center"/>
    </xf>
    <xf numFmtId="0" fontId="4" fillId="0"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7" fillId="0" borderId="1" xfId="0" applyFont="1" applyBorder="1" applyAlignment="1">
      <alignment horizontal="center" vertical="center"/>
    </xf>
    <xf numFmtId="0" fontId="25" fillId="0" borderId="1" xfId="0" applyFont="1" applyBorder="1" applyAlignment="1">
      <alignment horizontal="center" vertical="center"/>
    </xf>
    <xf numFmtId="0" fontId="2" fillId="0" borderId="1" xfId="0" applyFont="1" applyBorder="1"/>
    <xf numFmtId="0" fontId="18" fillId="0" borderId="1" xfId="0" applyFont="1" applyBorder="1" applyAlignment="1">
      <alignment horizontal="center" vertical="center"/>
    </xf>
    <xf numFmtId="0" fontId="18" fillId="0" borderId="1" xfId="0" applyFont="1" applyBorder="1" applyAlignment="1">
      <alignment horizontal="center"/>
    </xf>
    <xf numFmtId="164" fontId="18" fillId="0" borderId="1" xfId="1" applyNumberFormat="1" applyFont="1" applyBorder="1" applyAlignment="1">
      <alignment horizontal="right"/>
    </xf>
    <xf numFmtId="164" fontId="18" fillId="0" borderId="1" xfId="1" applyNumberFormat="1" applyFont="1" applyBorder="1"/>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vertical="center" wrapText="1"/>
    </xf>
    <xf numFmtId="3" fontId="30" fillId="0" borderId="1" xfId="0" applyNumberFormat="1" applyFont="1" applyBorder="1" applyAlignment="1">
      <alignment horizontal="right" vertical="center" wrapText="1"/>
    </xf>
    <xf numFmtId="0" fontId="26" fillId="0" borderId="1" xfId="0" applyFont="1" applyBorder="1" applyAlignment="1">
      <alignment vertical="center" wrapText="1"/>
    </xf>
    <xf numFmtId="0" fontId="25" fillId="0" borderId="1" xfId="0" applyFont="1" applyBorder="1" applyAlignment="1">
      <alignment horizontal="justify" vertical="center" wrapText="1"/>
    </xf>
    <xf numFmtId="0" fontId="30" fillId="0" borderId="1" xfId="0" applyFont="1" applyBorder="1" applyAlignment="1">
      <alignment vertical="center"/>
    </xf>
    <xf numFmtId="0" fontId="31" fillId="0" borderId="1" xfId="0" applyFont="1" applyBorder="1" applyAlignment="1">
      <alignment horizontal="left" vertical="center" indent="5"/>
    </xf>
    <xf numFmtId="0" fontId="0" fillId="0" borderId="1" xfId="0" applyBorder="1"/>
    <xf numFmtId="0" fontId="30" fillId="0" borderId="1" xfId="0" applyFont="1" applyBorder="1" applyAlignment="1">
      <alignment horizontal="justify" vertical="center" wrapText="1"/>
    </xf>
    <xf numFmtId="0" fontId="25" fillId="0" borderId="1" xfId="0" applyFont="1" applyBorder="1" applyAlignment="1">
      <alignment vertical="center"/>
    </xf>
    <xf numFmtId="3" fontId="30" fillId="0" borderId="1" xfId="0" applyNumberFormat="1" applyFont="1" applyBorder="1" applyAlignment="1">
      <alignment vertical="center" wrapText="1"/>
    </xf>
    <xf numFmtId="0" fontId="35" fillId="0" borderId="1" xfId="0" applyFont="1" applyBorder="1" applyAlignment="1">
      <alignment horizontal="left" vertical="center" indent="5"/>
    </xf>
    <xf numFmtId="0" fontId="36" fillId="0" borderId="1" xfId="0" applyFont="1" applyBorder="1"/>
    <xf numFmtId="0" fontId="37" fillId="0" borderId="0" xfId="0" applyFont="1" applyAlignment="1">
      <alignment horizontal="center"/>
    </xf>
    <xf numFmtId="0" fontId="37" fillId="0" borderId="0" xfId="0" applyFont="1" applyAlignment="1">
      <alignment horizontal="center" vertical="center"/>
    </xf>
    <xf numFmtId="164" fontId="37" fillId="0" borderId="0" xfId="1" applyNumberFormat="1" applyFont="1" applyAlignment="1">
      <alignment horizontal="right"/>
    </xf>
    <xf numFmtId="164" fontId="37" fillId="0" borderId="0" xfId="1" applyNumberFormat="1" applyFont="1"/>
    <xf numFmtId="0" fontId="29" fillId="0" borderId="1" xfId="0" applyFont="1" applyBorder="1"/>
    <xf numFmtId="0" fontId="38" fillId="0" borderId="0" xfId="0" applyFont="1"/>
    <xf numFmtId="0" fontId="14" fillId="0" borderId="0" xfId="0" applyFont="1" applyAlignment="1">
      <alignment horizontal="center"/>
    </xf>
    <xf numFmtId="0" fontId="15" fillId="0" borderId="0" xfId="0" applyFont="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25" fillId="0" borderId="1" xfId="0" applyFont="1" applyBorder="1" applyAlignment="1">
      <alignment horizontal="center" vertical="center"/>
    </xf>
    <xf numFmtId="0" fontId="25" fillId="0" borderId="1" xfId="0" applyFont="1" applyBorder="1" applyAlignment="1">
      <alignment horizontal="center" vertical="center" wrapText="1"/>
    </xf>
    <xf numFmtId="0" fontId="27" fillId="0" borderId="1" xfId="0" applyFont="1" applyBorder="1" applyAlignment="1">
      <alignment horizontal="center" vertical="center"/>
    </xf>
    <xf numFmtId="3" fontId="27"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0" fontId="0" fillId="3" borderId="1" xfId="0" applyFill="1" applyBorder="1"/>
    <xf numFmtId="164" fontId="4" fillId="0" borderId="1" xfId="1" quotePrefix="1" applyNumberFormat="1" applyFont="1" applyFill="1" applyBorder="1" applyAlignment="1">
      <alignment vertical="center" wrapText="1"/>
    </xf>
    <xf numFmtId="3" fontId="28" fillId="0" borderId="1" xfId="0" applyNumberFormat="1" applyFont="1" applyBorder="1"/>
    <xf numFmtId="164" fontId="4" fillId="0" borderId="1" xfId="1" applyNumberFormat="1" applyFont="1" applyFill="1" applyBorder="1" applyAlignment="1">
      <alignment horizontal="left" vertical="center" wrapText="1"/>
    </xf>
    <xf numFmtId="0" fontId="4" fillId="0" borderId="1" xfId="0" applyFont="1" applyBorder="1"/>
    <xf numFmtId="3" fontId="29" fillId="0" borderId="1" xfId="0" applyNumberFormat="1" applyFont="1" applyBorder="1" applyAlignment="1">
      <alignment horizontal="center" vertical="center"/>
    </xf>
    <xf numFmtId="0" fontId="34" fillId="0" borderId="1" xfId="0" applyFont="1" applyBorder="1" applyAlignment="1">
      <alignment horizontal="left" vertical="center"/>
    </xf>
    <xf numFmtId="0" fontId="14" fillId="0" borderId="1" xfId="0" applyFont="1" applyBorder="1" applyAlignment="1">
      <alignment horizontal="center"/>
    </xf>
    <xf numFmtId="0" fontId="22" fillId="0" borderId="1" xfId="0" applyFont="1" applyBorder="1" applyAlignment="1">
      <alignment horizontal="center" vertical="center" wrapText="1"/>
    </xf>
    <xf numFmtId="0" fontId="25" fillId="0" borderId="1" xfId="0" quotePrefix="1" applyFont="1" applyBorder="1" applyAlignment="1">
      <alignment vertical="center" wrapText="1"/>
    </xf>
  </cellXfs>
  <cellStyles count="21">
    <cellStyle name="_ET_STYLE_NoName_00_" xfId="4"/>
    <cellStyle name="Comma" xfId="1" builtinId="3"/>
    <cellStyle name="Comma 10 3" xfId="20"/>
    <cellStyle name="Comma 2" xfId="6"/>
    <cellStyle name="Comma 2 2" xfId="15"/>
    <cellStyle name="Comma 3" xfId="7"/>
    <cellStyle name="Comma 4" xfId="5"/>
    <cellStyle name="Ledger 17 x 11 in" xfId="8"/>
    <cellStyle name="Ledger 17 x 11 in 2" xfId="18"/>
    <cellStyle name="Normal" xfId="0" builtinId="0"/>
    <cellStyle name="Normal 2" xfId="9"/>
    <cellStyle name="Normal 2 2" xfId="10"/>
    <cellStyle name="Normal 2 3" xfId="11"/>
    <cellStyle name="Normal 2_Sheet1" xfId="12"/>
    <cellStyle name="Normal 203" xfId="3"/>
    <cellStyle name="Normal 21 3" xfId="17"/>
    <cellStyle name="Normal 26" xfId="16"/>
    <cellStyle name="Normal 3" xfId="13"/>
    <cellStyle name="Normal 4" xfId="19"/>
    <cellStyle name="Normal 5" xfId="2"/>
    <cellStyle name="Style 1" xfId="1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9"/>
  <sheetViews>
    <sheetView view="pageLayout" topLeftCell="A109" zoomScale="80" zoomScaleNormal="100" zoomScalePageLayoutView="80" workbookViewId="0">
      <selection activeCell="B120" sqref="B120"/>
    </sheetView>
  </sheetViews>
  <sheetFormatPr defaultRowHeight="17.25" x14ac:dyDescent="0.3"/>
  <cols>
    <col min="1" max="1" width="5.42578125" style="94" bestFit="1" customWidth="1"/>
    <col min="2" max="2" width="60.7109375" style="24" customWidth="1"/>
    <col min="3" max="3" width="11.7109375" style="95" bestFit="1" customWidth="1"/>
    <col min="4" max="4" width="8.140625" style="95" customWidth="1"/>
    <col min="5" max="5" width="10.5703125" style="94" bestFit="1" customWidth="1"/>
    <col min="6" max="6" width="17.5703125" style="96" bestFit="1" customWidth="1"/>
    <col min="7" max="7" width="20.5703125" style="96" bestFit="1" customWidth="1"/>
    <col min="8" max="16384" width="9.140625" style="24"/>
  </cols>
  <sheetData>
    <row r="1" spans="1:7" ht="20.25" x14ac:dyDescent="0.3">
      <c r="A1" s="250" t="s">
        <v>452</v>
      </c>
      <c r="B1" s="250"/>
      <c r="C1" s="250"/>
      <c r="D1" s="250"/>
      <c r="E1" s="250"/>
      <c r="F1" s="250"/>
      <c r="G1" s="250"/>
    </row>
    <row r="3" spans="1:7" ht="33" x14ac:dyDescent="0.3">
      <c r="A3" s="25" t="s">
        <v>4</v>
      </c>
      <c r="B3" s="25" t="s">
        <v>1</v>
      </c>
      <c r="C3" s="25" t="s">
        <v>0</v>
      </c>
      <c r="D3" s="198" t="s">
        <v>2</v>
      </c>
      <c r="E3" s="25" t="s">
        <v>3</v>
      </c>
      <c r="F3" s="26" t="s">
        <v>5</v>
      </c>
      <c r="G3" s="26" t="s">
        <v>6</v>
      </c>
    </row>
    <row r="4" spans="1:7" s="32" customFormat="1" x14ac:dyDescent="0.3">
      <c r="A4" s="27" t="s">
        <v>189</v>
      </c>
      <c r="B4" s="28" t="s">
        <v>314</v>
      </c>
      <c r="C4" s="29"/>
      <c r="D4" s="29"/>
      <c r="E4" s="30"/>
      <c r="F4" s="31"/>
      <c r="G4" s="31">
        <f>G5+G34+G60+G72</f>
        <v>838450590.17499995</v>
      </c>
    </row>
    <row r="5" spans="1:7" x14ac:dyDescent="0.3">
      <c r="A5" s="33">
        <v>1</v>
      </c>
      <c r="B5" s="1" t="s">
        <v>7</v>
      </c>
      <c r="C5" s="34" t="s">
        <v>36</v>
      </c>
      <c r="D5" s="34" t="s">
        <v>37</v>
      </c>
      <c r="E5" s="34">
        <v>1</v>
      </c>
      <c r="F5" s="21">
        <v>230560000</v>
      </c>
      <c r="G5" s="21">
        <f>F5*E5</f>
        <v>230560000</v>
      </c>
    </row>
    <row r="6" spans="1:7" x14ac:dyDescent="0.3">
      <c r="A6" s="35"/>
      <c r="B6" s="35" t="s">
        <v>8</v>
      </c>
      <c r="C6" s="35"/>
      <c r="D6" s="199"/>
      <c r="E6" s="36"/>
      <c r="F6" s="37"/>
      <c r="G6" s="37"/>
    </row>
    <row r="7" spans="1:7" x14ac:dyDescent="0.3">
      <c r="A7" s="38"/>
      <c r="B7" s="39" t="s">
        <v>9</v>
      </c>
      <c r="C7" s="38"/>
      <c r="D7" s="188"/>
      <c r="E7" s="41"/>
      <c r="F7" s="42"/>
      <c r="G7" s="42"/>
    </row>
    <row r="8" spans="1:7" x14ac:dyDescent="0.3">
      <c r="A8" s="38"/>
      <c r="B8" s="39" t="s">
        <v>10</v>
      </c>
      <c r="C8" s="38"/>
      <c r="D8" s="188"/>
      <c r="E8" s="41"/>
      <c r="F8" s="42"/>
      <c r="G8" s="42"/>
    </row>
    <row r="9" spans="1:7" x14ac:dyDescent="0.3">
      <c r="A9" s="38"/>
      <c r="B9" s="39" t="s">
        <v>11</v>
      </c>
      <c r="C9" s="38"/>
      <c r="D9" s="188"/>
      <c r="E9" s="41"/>
      <c r="F9" s="42"/>
      <c r="G9" s="42"/>
    </row>
    <row r="10" spans="1:7" x14ac:dyDescent="0.3">
      <c r="A10" s="38"/>
      <c r="B10" s="39" t="s">
        <v>12</v>
      </c>
      <c r="C10" s="38"/>
      <c r="D10" s="188"/>
      <c r="E10" s="41"/>
      <c r="F10" s="42"/>
      <c r="G10" s="42"/>
    </row>
    <row r="11" spans="1:7" x14ac:dyDescent="0.3">
      <c r="A11" s="38"/>
      <c r="B11" s="39" t="s">
        <v>13</v>
      </c>
      <c r="C11" s="38"/>
      <c r="D11" s="188"/>
      <c r="E11" s="41"/>
      <c r="F11" s="42"/>
      <c r="G11" s="42"/>
    </row>
    <row r="12" spans="1:7" x14ac:dyDescent="0.3">
      <c r="A12" s="43"/>
      <c r="B12" s="39" t="s">
        <v>14</v>
      </c>
      <c r="C12" s="38"/>
      <c r="D12" s="188"/>
      <c r="E12" s="41"/>
      <c r="F12" s="42"/>
      <c r="G12" s="42"/>
    </row>
    <row r="13" spans="1:7" ht="30.75" customHeight="1" x14ac:dyDescent="0.3">
      <c r="A13" s="43"/>
      <c r="B13" s="39" t="s">
        <v>15</v>
      </c>
      <c r="C13" s="38"/>
      <c r="D13" s="188"/>
      <c r="E13" s="41"/>
      <c r="F13" s="42"/>
      <c r="G13" s="42"/>
    </row>
    <row r="14" spans="1:7" x14ac:dyDescent="0.3">
      <c r="A14" s="43"/>
      <c r="B14" s="39" t="s">
        <v>16</v>
      </c>
      <c r="C14" s="38"/>
      <c r="D14" s="188"/>
      <c r="E14" s="41"/>
      <c r="F14" s="42"/>
      <c r="G14" s="42"/>
    </row>
    <row r="15" spans="1:7" x14ac:dyDescent="0.3">
      <c r="A15" s="43"/>
      <c r="B15" s="39" t="s">
        <v>17</v>
      </c>
      <c r="C15" s="38"/>
      <c r="D15" s="188"/>
      <c r="E15" s="41"/>
      <c r="F15" s="42"/>
      <c r="G15" s="42"/>
    </row>
    <row r="16" spans="1:7" x14ac:dyDescent="0.3">
      <c r="A16" s="43"/>
      <c r="B16" s="39" t="s">
        <v>18</v>
      </c>
      <c r="C16" s="38"/>
      <c r="D16" s="188"/>
      <c r="E16" s="41"/>
      <c r="F16" s="42"/>
      <c r="G16" s="42"/>
    </row>
    <row r="17" spans="1:7" x14ac:dyDescent="0.3">
      <c r="A17" s="43"/>
      <c r="B17" s="39" t="s">
        <v>19</v>
      </c>
      <c r="C17" s="38"/>
      <c r="D17" s="188"/>
      <c r="E17" s="41"/>
      <c r="F17" s="42"/>
      <c r="G17" s="42"/>
    </row>
    <row r="18" spans="1:7" x14ac:dyDescent="0.3">
      <c r="A18" s="43"/>
      <c r="B18" s="39" t="s">
        <v>20</v>
      </c>
      <c r="C18" s="38"/>
      <c r="D18" s="188"/>
      <c r="E18" s="41"/>
      <c r="F18" s="42"/>
      <c r="G18" s="42"/>
    </row>
    <row r="19" spans="1:7" x14ac:dyDescent="0.3">
      <c r="A19" s="43"/>
      <c r="B19" s="39" t="s">
        <v>21</v>
      </c>
      <c r="C19" s="38"/>
      <c r="D19" s="188"/>
      <c r="E19" s="41"/>
      <c r="F19" s="42"/>
      <c r="G19" s="42"/>
    </row>
    <row r="20" spans="1:7" x14ac:dyDescent="0.3">
      <c r="A20" s="43"/>
      <c r="B20" s="39" t="s">
        <v>22</v>
      </c>
      <c r="C20" s="38"/>
      <c r="D20" s="188"/>
      <c r="E20" s="41"/>
      <c r="F20" s="42"/>
      <c r="G20" s="42"/>
    </row>
    <row r="21" spans="1:7" x14ac:dyDescent="0.3">
      <c r="A21" s="43"/>
      <c r="B21" s="39" t="s">
        <v>23</v>
      </c>
      <c r="C21" s="38"/>
      <c r="D21" s="188"/>
      <c r="E21" s="41"/>
      <c r="F21" s="42"/>
      <c r="G21" s="42"/>
    </row>
    <row r="22" spans="1:7" x14ac:dyDescent="0.3">
      <c r="A22" s="43"/>
      <c r="B22" s="39" t="s">
        <v>24</v>
      </c>
      <c r="C22" s="38"/>
      <c r="D22" s="188"/>
      <c r="E22" s="41"/>
      <c r="F22" s="42"/>
      <c r="G22" s="42"/>
    </row>
    <row r="23" spans="1:7" x14ac:dyDescent="0.3">
      <c r="A23" s="43"/>
      <c r="B23" s="39" t="s">
        <v>25</v>
      </c>
      <c r="C23" s="38"/>
      <c r="D23" s="188"/>
      <c r="E23" s="41"/>
      <c r="F23" s="42"/>
      <c r="G23" s="42"/>
    </row>
    <row r="24" spans="1:7" x14ac:dyDescent="0.3">
      <c r="A24" s="43"/>
      <c r="B24" s="39" t="s">
        <v>26</v>
      </c>
      <c r="C24" s="38"/>
      <c r="D24" s="188"/>
      <c r="E24" s="41"/>
      <c r="F24" s="42"/>
      <c r="G24" s="42"/>
    </row>
    <row r="25" spans="1:7" x14ac:dyDescent="0.3">
      <c r="A25" s="43"/>
      <c r="B25" s="39" t="s">
        <v>27</v>
      </c>
      <c r="C25" s="38"/>
      <c r="D25" s="188"/>
      <c r="E25" s="41"/>
      <c r="F25" s="42"/>
      <c r="G25" s="42"/>
    </row>
    <row r="26" spans="1:7" x14ac:dyDescent="0.3">
      <c r="A26" s="43"/>
      <c r="B26" s="39" t="s">
        <v>28</v>
      </c>
      <c r="C26" s="38"/>
      <c r="D26" s="188"/>
      <c r="E26" s="41"/>
      <c r="F26" s="42"/>
      <c r="G26" s="42"/>
    </row>
    <row r="27" spans="1:7" ht="31.5" x14ac:dyDescent="0.3">
      <c r="A27" s="43"/>
      <c r="B27" s="39" t="s">
        <v>29</v>
      </c>
      <c r="C27" s="38"/>
      <c r="D27" s="188"/>
      <c r="E27" s="41"/>
      <c r="F27" s="42"/>
      <c r="G27" s="42"/>
    </row>
    <row r="28" spans="1:7" ht="47.25" x14ac:dyDescent="0.3">
      <c r="A28" s="43"/>
      <c r="B28" s="39" t="s">
        <v>30</v>
      </c>
      <c r="C28" s="38"/>
      <c r="D28" s="188"/>
      <c r="E28" s="41"/>
      <c r="F28" s="42"/>
      <c r="G28" s="42"/>
    </row>
    <row r="29" spans="1:7" x14ac:dyDescent="0.3">
      <c r="A29" s="43"/>
      <c r="B29" s="39" t="s">
        <v>31</v>
      </c>
      <c r="C29" s="38"/>
      <c r="D29" s="188"/>
      <c r="E29" s="41"/>
      <c r="F29" s="42"/>
      <c r="G29" s="42"/>
    </row>
    <row r="30" spans="1:7" x14ac:dyDescent="0.3">
      <c r="A30" s="43"/>
      <c r="B30" s="39" t="s">
        <v>32</v>
      </c>
      <c r="C30" s="38"/>
      <c r="D30" s="188"/>
      <c r="E30" s="41"/>
      <c r="F30" s="42"/>
      <c r="G30" s="42"/>
    </row>
    <row r="31" spans="1:7" x14ac:dyDescent="0.3">
      <c r="A31" s="43"/>
      <c r="B31" s="39" t="s">
        <v>33</v>
      </c>
      <c r="C31" s="38"/>
      <c r="D31" s="188"/>
      <c r="E31" s="41"/>
      <c r="F31" s="42"/>
      <c r="G31" s="42"/>
    </row>
    <row r="32" spans="1:7" x14ac:dyDescent="0.3">
      <c r="A32" s="43"/>
      <c r="B32" s="39" t="s">
        <v>34</v>
      </c>
      <c r="C32" s="38"/>
      <c r="D32" s="188"/>
      <c r="E32" s="41"/>
      <c r="F32" s="42"/>
      <c r="G32" s="42"/>
    </row>
    <row r="33" spans="1:7" x14ac:dyDescent="0.3">
      <c r="A33" s="44"/>
      <c r="B33" s="45" t="s">
        <v>35</v>
      </c>
      <c r="C33" s="46"/>
      <c r="D33" s="200"/>
      <c r="E33" s="47"/>
      <c r="F33" s="48"/>
      <c r="G33" s="48"/>
    </row>
    <row r="34" spans="1:7" s="32" customFormat="1" x14ac:dyDescent="0.3">
      <c r="A34" s="49">
        <v>2</v>
      </c>
      <c r="B34" s="50" t="s">
        <v>63</v>
      </c>
      <c r="C34" s="51" t="s">
        <v>36</v>
      </c>
      <c r="D34" s="51" t="s">
        <v>65</v>
      </c>
      <c r="E34" s="51">
        <v>1</v>
      </c>
      <c r="F34" s="52">
        <v>413820177.37500006</v>
      </c>
      <c r="G34" s="53">
        <f>F34*E34</f>
        <v>413820177.37500006</v>
      </c>
    </row>
    <row r="35" spans="1:7" x14ac:dyDescent="0.3">
      <c r="A35" s="54"/>
      <c r="B35" s="55" t="s">
        <v>38</v>
      </c>
      <c r="C35" s="38"/>
      <c r="D35" s="188"/>
      <c r="E35" s="41"/>
      <c r="F35" s="42"/>
      <c r="G35" s="42"/>
    </row>
    <row r="36" spans="1:7" x14ac:dyDescent="0.3">
      <c r="A36" s="54"/>
      <c r="B36" s="56" t="s">
        <v>39</v>
      </c>
      <c r="C36" s="38"/>
      <c r="D36" s="188"/>
      <c r="E36" s="41"/>
      <c r="F36" s="42"/>
      <c r="G36" s="42"/>
    </row>
    <row r="37" spans="1:7" x14ac:dyDescent="0.3">
      <c r="A37" s="54"/>
      <c r="B37" s="57" t="s">
        <v>40</v>
      </c>
      <c r="C37" s="38"/>
      <c r="D37" s="188"/>
      <c r="E37" s="41"/>
      <c r="F37" s="42"/>
      <c r="G37" s="42"/>
    </row>
    <row r="38" spans="1:7" x14ac:dyDescent="0.3">
      <c r="A38" s="54"/>
      <c r="B38" s="58" t="s">
        <v>41</v>
      </c>
      <c r="C38" s="38"/>
      <c r="D38" s="188"/>
      <c r="E38" s="41"/>
      <c r="F38" s="42"/>
      <c r="G38" s="42"/>
    </row>
    <row r="39" spans="1:7" x14ac:dyDescent="0.3">
      <c r="A39" s="54"/>
      <c r="B39" s="40" t="s">
        <v>42</v>
      </c>
      <c r="C39" s="38"/>
      <c r="D39" s="188"/>
      <c r="E39" s="41"/>
      <c r="F39" s="42"/>
      <c r="G39" s="42"/>
    </row>
    <row r="40" spans="1:7" x14ac:dyDescent="0.3">
      <c r="A40" s="54"/>
      <c r="B40" s="40" t="s">
        <v>43</v>
      </c>
      <c r="C40" s="38"/>
      <c r="D40" s="188"/>
      <c r="E40" s="41"/>
      <c r="F40" s="42"/>
      <c r="G40" s="42"/>
    </row>
    <row r="41" spans="1:7" x14ac:dyDescent="0.3">
      <c r="A41" s="54"/>
      <c r="B41" s="40" t="s">
        <v>44</v>
      </c>
      <c r="C41" s="38"/>
      <c r="D41" s="188"/>
      <c r="E41" s="41"/>
      <c r="F41" s="42"/>
      <c r="G41" s="42"/>
    </row>
    <row r="42" spans="1:7" x14ac:dyDescent="0.3">
      <c r="A42" s="54"/>
      <c r="B42" s="40" t="s">
        <v>45</v>
      </c>
      <c r="C42" s="38"/>
      <c r="D42" s="188"/>
      <c r="E42" s="41"/>
      <c r="F42" s="42"/>
      <c r="G42" s="42"/>
    </row>
    <row r="43" spans="1:7" x14ac:dyDescent="0.3">
      <c r="A43" s="54"/>
      <c r="B43" s="40" t="s">
        <v>46</v>
      </c>
      <c r="C43" s="38"/>
      <c r="D43" s="188"/>
      <c r="E43" s="41"/>
      <c r="F43" s="42"/>
      <c r="G43" s="42"/>
    </row>
    <row r="44" spans="1:7" x14ac:dyDescent="0.3">
      <c r="A44" s="54"/>
      <c r="B44" s="40" t="s">
        <v>47</v>
      </c>
      <c r="C44" s="38"/>
      <c r="D44" s="188"/>
      <c r="E44" s="41"/>
      <c r="F44" s="42"/>
      <c r="G44" s="42"/>
    </row>
    <row r="45" spans="1:7" x14ac:dyDescent="0.3">
      <c r="A45" s="54"/>
      <c r="B45" s="40" t="s">
        <v>48</v>
      </c>
      <c r="C45" s="38"/>
      <c r="D45" s="188"/>
      <c r="E45" s="41"/>
      <c r="F45" s="42"/>
      <c r="G45" s="42"/>
    </row>
    <row r="46" spans="1:7" x14ac:dyDescent="0.3">
      <c r="A46" s="54"/>
      <c r="B46" s="58" t="s">
        <v>49</v>
      </c>
      <c r="C46" s="38"/>
      <c r="D46" s="188"/>
      <c r="E46" s="41"/>
      <c r="F46" s="42"/>
      <c r="G46" s="42"/>
    </row>
    <row r="47" spans="1:7" x14ac:dyDescent="0.3">
      <c r="A47" s="54"/>
      <c r="B47" s="40" t="s">
        <v>50</v>
      </c>
      <c r="C47" s="38"/>
      <c r="D47" s="188"/>
      <c r="E47" s="41"/>
      <c r="F47" s="42"/>
      <c r="G47" s="42"/>
    </row>
    <row r="48" spans="1:7" x14ac:dyDescent="0.3">
      <c r="A48" s="54"/>
      <c r="B48" s="40" t="s">
        <v>51</v>
      </c>
      <c r="C48" s="38"/>
      <c r="D48" s="188"/>
      <c r="E48" s="41"/>
      <c r="F48" s="42"/>
      <c r="G48" s="42"/>
    </row>
    <row r="49" spans="1:16" x14ac:dyDescent="0.3">
      <c r="A49" s="54"/>
      <c r="B49" s="40" t="s">
        <v>52</v>
      </c>
      <c r="C49" s="38"/>
      <c r="D49" s="188"/>
      <c r="E49" s="41"/>
      <c r="F49" s="42"/>
      <c r="G49" s="42"/>
    </row>
    <row r="50" spans="1:16" x14ac:dyDescent="0.3">
      <c r="A50" s="54"/>
      <c r="B50" s="40" t="s">
        <v>53</v>
      </c>
      <c r="C50" s="38"/>
      <c r="D50" s="188"/>
      <c r="E50" s="41"/>
      <c r="F50" s="42"/>
      <c r="G50" s="42"/>
    </row>
    <row r="51" spans="1:16" x14ac:dyDescent="0.3">
      <c r="A51" s="54"/>
      <c r="B51" s="40" t="s">
        <v>54</v>
      </c>
      <c r="C51" s="38"/>
      <c r="D51" s="188"/>
      <c r="E51" s="41"/>
      <c r="F51" s="42"/>
      <c r="G51" s="42"/>
    </row>
    <row r="52" spans="1:16" x14ac:dyDescent="0.3">
      <c r="A52" s="54"/>
      <c r="B52" s="40" t="s">
        <v>55</v>
      </c>
      <c r="C52" s="38"/>
      <c r="D52" s="188"/>
      <c r="E52" s="41"/>
      <c r="F52" s="42"/>
      <c r="G52" s="42"/>
    </row>
    <row r="53" spans="1:16" x14ac:dyDescent="0.3">
      <c r="A53" s="54"/>
      <c r="B53" s="40" t="s">
        <v>56</v>
      </c>
      <c r="C53" s="38"/>
      <c r="D53" s="188"/>
      <c r="E53" s="41"/>
      <c r="F53" s="42"/>
      <c r="G53" s="42"/>
    </row>
    <row r="54" spans="1:16" x14ac:dyDescent="0.3">
      <c r="A54" s="54"/>
      <c r="B54" s="40" t="s">
        <v>57</v>
      </c>
      <c r="C54" s="38"/>
      <c r="D54" s="188"/>
      <c r="E54" s="41"/>
      <c r="F54" s="42"/>
      <c r="G54" s="42"/>
    </row>
    <row r="55" spans="1:16" x14ac:dyDescent="0.3">
      <c r="A55" s="54"/>
      <c r="B55" s="40" t="s">
        <v>58</v>
      </c>
      <c r="C55" s="38"/>
      <c r="D55" s="188"/>
      <c r="E55" s="41"/>
      <c r="F55" s="42"/>
      <c r="G55" s="42"/>
    </row>
    <row r="56" spans="1:16" x14ac:dyDescent="0.3">
      <c r="A56" s="54"/>
      <c r="B56" s="40" t="s">
        <v>59</v>
      </c>
      <c r="C56" s="38"/>
      <c r="D56" s="188"/>
      <c r="E56" s="41"/>
      <c r="F56" s="42"/>
      <c r="G56" s="42"/>
    </row>
    <row r="57" spans="1:16" ht="63" x14ac:dyDescent="0.3">
      <c r="A57" s="54"/>
      <c r="B57" s="40" t="s">
        <v>60</v>
      </c>
      <c r="C57" s="38"/>
      <c r="D57" s="188"/>
      <c r="E57" s="41"/>
      <c r="F57" s="42"/>
      <c r="G57" s="42"/>
    </row>
    <row r="58" spans="1:16" x14ac:dyDescent="0.3">
      <c r="A58" s="54"/>
      <c r="B58" s="40" t="s">
        <v>61</v>
      </c>
      <c r="C58" s="38"/>
      <c r="D58" s="188"/>
      <c r="E58" s="41"/>
      <c r="F58" s="42"/>
      <c r="G58" s="42"/>
    </row>
    <row r="59" spans="1:16" x14ac:dyDescent="0.3">
      <c r="A59" s="54"/>
      <c r="B59" s="40" t="s">
        <v>62</v>
      </c>
      <c r="C59" s="38"/>
      <c r="D59" s="188"/>
      <c r="E59" s="41"/>
      <c r="F59" s="42"/>
      <c r="G59" s="42"/>
    </row>
    <row r="60" spans="1:16" s="60" customFormat="1" x14ac:dyDescent="0.3">
      <c r="A60" s="49">
        <v>3</v>
      </c>
      <c r="B60" s="50" t="s">
        <v>293</v>
      </c>
      <c r="C60" s="51" t="s">
        <v>165</v>
      </c>
      <c r="D60" s="51" t="s">
        <v>65</v>
      </c>
      <c r="E60" s="51">
        <v>1</v>
      </c>
      <c r="F60" s="59">
        <v>26595412.800000008</v>
      </c>
      <c r="G60" s="59">
        <f>F60*E60</f>
        <v>26595412.800000008</v>
      </c>
      <c r="H60" s="24"/>
      <c r="I60" s="24"/>
      <c r="J60" s="24"/>
      <c r="K60" s="24"/>
      <c r="L60" s="24"/>
      <c r="M60" s="24"/>
      <c r="N60" s="24"/>
      <c r="O60" s="24"/>
      <c r="P60" s="24"/>
    </row>
    <row r="61" spans="1:16" x14ac:dyDescent="0.3">
      <c r="A61" s="61"/>
      <c r="B61" s="62" t="s">
        <v>154</v>
      </c>
      <c r="C61" s="35"/>
      <c r="D61" s="199"/>
      <c r="E61" s="36"/>
      <c r="F61" s="37"/>
      <c r="G61" s="37"/>
    </row>
    <row r="62" spans="1:16" x14ac:dyDescent="0.3">
      <c r="A62" s="43"/>
      <c r="B62" s="56" t="s">
        <v>155</v>
      </c>
      <c r="C62" s="38"/>
      <c r="D62" s="188"/>
      <c r="E62" s="41"/>
      <c r="F62" s="42"/>
      <c r="G62" s="42"/>
    </row>
    <row r="63" spans="1:16" x14ac:dyDescent="0.3">
      <c r="A63" s="43"/>
      <c r="B63" s="56" t="s">
        <v>156</v>
      </c>
      <c r="C63" s="38"/>
      <c r="D63" s="188"/>
      <c r="E63" s="41"/>
      <c r="F63" s="42"/>
      <c r="G63" s="42"/>
    </row>
    <row r="64" spans="1:16" x14ac:dyDescent="0.3">
      <c r="A64" s="43"/>
      <c r="B64" s="56" t="s">
        <v>157</v>
      </c>
      <c r="C64" s="38"/>
      <c r="D64" s="188"/>
      <c r="E64" s="41"/>
      <c r="F64" s="42"/>
      <c r="G64" s="42"/>
    </row>
    <row r="65" spans="1:7" x14ac:dyDescent="0.3">
      <c r="A65" s="43"/>
      <c r="B65" s="63" t="s">
        <v>158</v>
      </c>
      <c r="C65" s="38"/>
      <c r="D65" s="188"/>
      <c r="E65" s="41"/>
      <c r="F65" s="42"/>
      <c r="G65" s="42"/>
    </row>
    <row r="66" spans="1:7" x14ac:dyDescent="0.3">
      <c r="A66" s="43"/>
      <c r="B66" s="56" t="s">
        <v>159</v>
      </c>
      <c r="C66" s="38"/>
      <c r="D66" s="188"/>
      <c r="E66" s="41"/>
      <c r="F66" s="42"/>
      <c r="G66" s="42"/>
    </row>
    <row r="67" spans="1:7" x14ac:dyDescent="0.3">
      <c r="A67" s="43"/>
      <c r="B67" s="56" t="s">
        <v>160</v>
      </c>
      <c r="C67" s="38"/>
      <c r="D67" s="188"/>
      <c r="E67" s="41"/>
      <c r="F67" s="42"/>
      <c r="G67" s="42"/>
    </row>
    <row r="68" spans="1:7" x14ac:dyDescent="0.3">
      <c r="A68" s="43"/>
      <c r="B68" s="56" t="s">
        <v>161</v>
      </c>
      <c r="C68" s="38"/>
      <c r="D68" s="188"/>
      <c r="E68" s="41"/>
      <c r="F68" s="42"/>
      <c r="G68" s="42"/>
    </row>
    <row r="69" spans="1:7" x14ac:dyDescent="0.3">
      <c r="A69" s="43"/>
      <c r="B69" s="56" t="s">
        <v>162</v>
      </c>
      <c r="C69" s="38"/>
      <c r="D69" s="188"/>
      <c r="E69" s="41"/>
      <c r="F69" s="42"/>
      <c r="G69" s="42"/>
    </row>
    <row r="70" spans="1:7" x14ac:dyDescent="0.3">
      <c r="A70" s="43"/>
      <c r="B70" s="64" t="s">
        <v>163</v>
      </c>
      <c r="C70" s="38"/>
      <c r="D70" s="188"/>
      <c r="E70" s="41"/>
      <c r="F70" s="42"/>
      <c r="G70" s="42"/>
    </row>
    <row r="71" spans="1:7" x14ac:dyDescent="0.3">
      <c r="A71" s="44"/>
      <c r="B71" s="65" t="s">
        <v>164</v>
      </c>
      <c r="C71" s="46"/>
      <c r="D71" s="200"/>
      <c r="E71" s="47"/>
      <c r="F71" s="48"/>
      <c r="G71" s="48"/>
    </row>
    <row r="72" spans="1:7" x14ac:dyDescent="0.3">
      <c r="A72" s="51">
        <v>4</v>
      </c>
      <c r="B72" s="66" t="s">
        <v>66</v>
      </c>
      <c r="C72" s="51" t="s">
        <v>165</v>
      </c>
      <c r="D72" s="51" t="s">
        <v>185</v>
      </c>
      <c r="E72" s="51">
        <v>1</v>
      </c>
      <c r="F72" s="59">
        <v>167475000.00000003</v>
      </c>
      <c r="G72" s="59">
        <f>F72*E72</f>
        <v>167475000.00000003</v>
      </c>
    </row>
    <row r="73" spans="1:7" x14ac:dyDescent="0.3">
      <c r="A73" s="67"/>
      <c r="B73" s="68" t="s">
        <v>187</v>
      </c>
      <c r="C73" s="67"/>
      <c r="D73" s="67"/>
      <c r="E73" s="67"/>
      <c r="F73" s="69"/>
      <c r="G73" s="69"/>
    </row>
    <row r="74" spans="1:7" x14ac:dyDescent="0.3">
      <c r="A74" s="70"/>
      <c r="B74" s="71" t="s">
        <v>188</v>
      </c>
      <c r="C74" s="70"/>
      <c r="D74" s="70"/>
      <c r="E74" s="70"/>
      <c r="F74" s="72"/>
      <c r="G74" s="72"/>
    </row>
    <row r="75" spans="1:7" x14ac:dyDescent="0.3">
      <c r="A75" s="43"/>
      <c r="B75" s="10" t="s">
        <v>67</v>
      </c>
      <c r="C75" s="38"/>
      <c r="D75" s="188"/>
      <c r="E75" s="41"/>
      <c r="F75" s="42"/>
      <c r="G75" s="42"/>
    </row>
    <row r="76" spans="1:7" x14ac:dyDescent="0.3">
      <c r="A76" s="43"/>
      <c r="B76" s="10" t="s">
        <v>68</v>
      </c>
      <c r="C76" s="38"/>
      <c r="D76" s="188"/>
      <c r="E76" s="41"/>
      <c r="F76" s="42"/>
      <c r="G76" s="42"/>
    </row>
    <row r="77" spans="1:7" x14ac:dyDescent="0.3">
      <c r="A77" s="43"/>
      <c r="B77" s="10" t="s">
        <v>69</v>
      </c>
      <c r="C77" s="38"/>
      <c r="D77" s="188"/>
      <c r="E77" s="41"/>
      <c r="F77" s="42"/>
      <c r="G77" s="42"/>
    </row>
    <row r="78" spans="1:7" ht="36" x14ac:dyDescent="0.3">
      <c r="A78" s="43"/>
      <c r="B78" s="10" t="s">
        <v>294</v>
      </c>
      <c r="C78" s="38"/>
      <c r="D78" s="188"/>
      <c r="E78" s="41"/>
      <c r="F78" s="42"/>
      <c r="G78" s="42"/>
    </row>
    <row r="79" spans="1:7" x14ac:dyDescent="0.3">
      <c r="A79" s="43"/>
      <c r="B79" s="10" t="s">
        <v>70</v>
      </c>
      <c r="C79" s="38"/>
      <c r="D79" s="188"/>
      <c r="E79" s="41"/>
      <c r="F79" s="42"/>
      <c r="G79" s="42"/>
    </row>
    <row r="80" spans="1:7" x14ac:dyDescent="0.3">
      <c r="A80" s="43"/>
      <c r="B80" s="10" t="s">
        <v>71</v>
      </c>
      <c r="C80" s="38"/>
      <c r="D80" s="188"/>
      <c r="E80" s="41"/>
      <c r="F80" s="42"/>
      <c r="G80" s="42"/>
    </row>
    <row r="81" spans="1:7" x14ac:dyDescent="0.3">
      <c r="A81" s="43"/>
      <c r="B81" s="10" t="s">
        <v>72</v>
      </c>
      <c r="C81" s="38"/>
      <c r="D81" s="188"/>
      <c r="E81" s="41"/>
      <c r="F81" s="42"/>
      <c r="G81" s="42"/>
    </row>
    <row r="82" spans="1:7" x14ac:dyDescent="0.3">
      <c r="A82" s="43"/>
      <c r="B82" s="10" t="s">
        <v>73</v>
      </c>
      <c r="C82" s="38"/>
      <c r="D82" s="188"/>
      <c r="E82" s="41"/>
      <c r="F82" s="42"/>
      <c r="G82" s="42"/>
    </row>
    <row r="83" spans="1:7" x14ac:dyDescent="0.3">
      <c r="A83" s="43"/>
      <c r="B83" s="10" t="s">
        <v>74</v>
      </c>
      <c r="C83" s="38"/>
      <c r="D83" s="188"/>
      <c r="E83" s="41"/>
      <c r="F83" s="42"/>
      <c r="G83" s="42"/>
    </row>
    <row r="84" spans="1:7" x14ac:dyDescent="0.3">
      <c r="A84" s="43"/>
      <c r="B84" s="10" t="s">
        <v>75</v>
      </c>
      <c r="C84" s="38"/>
      <c r="D84" s="188"/>
      <c r="E84" s="41"/>
      <c r="F84" s="42"/>
      <c r="G84" s="42"/>
    </row>
    <row r="85" spans="1:7" x14ac:dyDescent="0.3">
      <c r="A85" s="43"/>
      <c r="B85" s="10" t="s">
        <v>76</v>
      </c>
      <c r="C85" s="38"/>
      <c r="D85" s="188"/>
      <c r="E85" s="41"/>
      <c r="F85" s="42"/>
      <c r="G85" s="42"/>
    </row>
    <row r="86" spans="1:7" x14ac:dyDescent="0.3">
      <c r="A86" s="43"/>
      <c r="B86" s="10" t="s">
        <v>77</v>
      </c>
      <c r="C86" s="38"/>
      <c r="D86" s="188"/>
      <c r="E86" s="41"/>
      <c r="F86" s="42"/>
      <c r="G86" s="42"/>
    </row>
    <row r="87" spans="1:7" x14ac:dyDescent="0.3">
      <c r="A87" s="43"/>
      <c r="B87" s="10" t="s">
        <v>78</v>
      </c>
      <c r="C87" s="38"/>
      <c r="D87" s="188"/>
      <c r="E87" s="41"/>
      <c r="F87" s="42"/>
      <c r="G87" s="42"/>
    </row>
    <row r="88" spans="1:7" x14ac:dyDescent="0.3">
      <c r="A88" s="43"/>
      <c r="B88" s="10" t="s">
        <v>79</v>
      </c>
      <c r="C88" s="38"/>
      <c r="D88" s="188"/>
      <c r="E88" s="41"/>
      <c r="F88" s="42"/>
      <c r="G88" s="42"/>
    </row>
    <row r="89" spans="1:7" x14ac:dyDescent="0.3">
      <c r="A89" s="43"/>
      <c r="B89" s="10" t="s">
        <v>80</v>
      </c>
      <c r="C89" s="38"/>
      <c r="D89" s="188"/>
      <c r="E89" s="41"/>
      <c r="F89" s="42"/>
      <c r="G89" s="42"/>
    </row>
    <row r="90" spans="1:7" x14ac:dyDescent="0.3">
      <c r="A90" s="43"/>
      <c r="B90" s="10" t="s">
        <v>81</v>
      </c>
      <c r="C90" s="38"/>
      <c r="D90" s="188"/>
      <c r="E90" s="41"/>
      <c r="F90" s="42"/>
      <c r="G90" s="42"/>
    </row>
    <row r="91" spans="1:7" x14ac:dyDescent="0.3">
      <c r="A91" s="43"/>
      <c r="B91" s="10" t="s">
        <v>82</v>
      </c>
      <c r="C91" s="38"/>
      <c r="D91" s="188"/>
      <c r="E91" s="41"/>
      <c r="F91" s="42"/>
      <c r="G91" s="42"/>
    </row>
    <row r="92" spans="1:7" x14ac:dyDescent="0.3">
      <c r="A92" s="43"/>
      <c r="B92" s="10" t="s">
        <v>83</v>
      </c>
      <c r="C92" s="38"/>
      <c r="D92" s="188"/>
      <c r="E92" s="41"/>
      <c r="F92" s="42"/>
      <c r="G92" s="42"/>
    </row>
    <row r="93" spans="1:7" ht="19.5" x14ac:dyDescent="0.3">
      <c r="A93" s="43"/>
      <c r="B93" s="10" t="s">
        <v>295</v>
      </c>
      <c r="C93" s="38"/>
      <c r="D93" s="188"/>
      <c r="E93" s="41"/>
      <c r="F93" s="42"/>
      <c r="G93" s="42"/>
    </row>
    <row r="94" spans="1:7" x14ac:dyDescent="0.3">
      <c r="A94" s="43"/>
      <c r="B94" s="10" t="s">
        <v>84</v>
      </c>
      <c r="C94" s="38"/>
      <c r="D94" s="188"/>
      <c r="E94" s="41"/>
      <c r="F94" s="42"/>
      <c r="G94" s="42"/>
    </row>
    <row r="95" spans="1:7" x14ac:dyDescent="0.3">
      <c r="A95" s="43"/>
      <c r="B95" s="10" t="s">
        <v>85</v>
      </c>
      <c r="C95" s="38"/>
      <c r="D95" s="188"/>
      <c r="E95" s="41"/>
      <c r="F95" s="42"/>
      <c r="G95" s="42"/>
    </row>
    <row r="96" spans="1:7" ht="36" x14ac:dyDescent="0.3">
      <c r="A96" s="43"/>
      <c r="B96" s="10" t="s">
        <v>296</v>
      </c>
      <c r="C96" s="38"/>
      <c r="D96" s="188"/>
      <c r="E96" s="41"/>
      <c r="F96" s="42"/>
      <c r="G96" s="42"/>
    </row>
    <row r="97" spans="1:7" ht="36" x14ac:dyDescent="0.3">
      <c r="A97" s="43"/>
      <c r="B97" s="10" t="s">
        <v>297</v>
      </c>
      <c r="C97" s="38"/>
      <c r="D97" s="188"/>
      <c r="E97" s="41"/>
      <c r="F97" s="42"/>
      <c r="G97" s="42"/>
    </row>
    <row r="98" spans="1:7" ht="31.5" x14ac:dyDescent="0.3">
      <c r="A98" s="43"/>
      <c r="B98" s="10" t="s">
        <v>86</v>
      </c>
      <c r="C98" s="38"/>
      <c r="D98" s="188"/>
      <c r="E98" s="41"/>
      <c r="F98" s="42"/>
      <c r="G98" s="42"/>
    </row>
    <row r="99" spans="1:7" x14ac:dyDescent="0.3">
      <c r="A99" s="43"/>
      <c r="B99" s="10" t="s">
        <v>87</v>
      </c>
      <c r="C99" s="38"/>
      <c r="D99" s="188"/>
      <c r="E99" s="41"/>
      <c r="F99" s="42"/>
      <c r="G99" s="42"/>
    </row>
    <row r="100" spans="1:7" x14ac:dyDescent="0.3">
      <c r="A100" s="43"/>
      <c r="B100" s="10" t="s">
        <v>88</v>
      </c>
      <c r="C100" s="38"/>
      <c r="D100" s="188"/>
      <c r="E100" s="41"/>
      <c r="F100" s="42"/>
      <c r="G100" s="42"/>
    </row>
    <row r="101" spans="1:7" x14ac:dyDescent="0.3">
      <c r="A101" s="43"/>
      <c r="B101" s="10" t="s">
        <v>89</v>
      </c>
      <c r="C101" s="38"/>
      <c r="D101" s="188"/>
      <c r="E101" s="41"/>
      <c r="F101" s="42"/>
      <c r="G101" s="42"/>
    </row>
    <row r="102" spans="1:7" x14ac:dyDescent="0.3">
      <c r="A102" s="43"/>
      <c r="B102" s="10" t="s">
        <v>90</v>
      </c>
      <c r="C102" s="38"/>
      <c r="D102" s="188"/>
      <c r="E102" s="41"/>
      <c r="F102" s="42"/>
      <c r="G102" s="42"/>
    </row>
    <row r="103" spans="1:7" x14ac:dyDescent="0.3">
      <c r="A103" s="43"/>
      <c r="B103" s="10" t="s">
        <v>91</v>
      </c>
      <c r="C103" s="38"/>
      <c r="D103" s="188"/>
      <c r="E103" s="41"/>
      <c r="F103" s="42"/>
      <c r="G103" s="42"/>
    </row>
    <row r="104" spans="1:7" x14ac:dyDescent="0.3">
      <c r="A104" s="43"/>
      <c r="B104" s="10" t="s">
        <v>92</v>
      </c>
      <c r="C104" s="38"/>
      <c r="D104" s="188"/>
      <c r="E104" s="41"/>
      <c r="F104" s="42"/>
      <c r="G104" s="42"/>
    </row>
    <row r="105" spans="1:7" x14ac:dyDescent="0.3">
      <c r="A105" s="43"/>
      <c r="B105" s="10" t="s">
        <v>93</v>
      </c>
      <c r="C105" s="38"/>
      <c r="D105" s="188"/>
      <c r="E105" s="41"/>
      <c r="F105" s="42"/>
      <c r="G105" s="42"/>
    </row>
    <row r="106" spans="1:7" x14ac:dyDescent="0.3">
      <c r="A106" s="43"/>
      <c r="B106" s="10" t="s">
        <v>94</v>
      </c>
      <c r="C106" s="38"/>
      <c r="D106" s="188"/>
      <c r="E106" s="41"/>
      <c r="F106" s="42"/>
      <c r="G106" s="42"/>
    </row>
    <row r="107" spans="1:7" x14ac:dyDescent="0.3">
      <c r="A107" s="43"/>
      <c r="B107" s="10" t="s">
        <v>95</v>
      </c>
      <c r="C107" s="38"/>
      <c r="D107" s="188"/>
      <c r="E107" s="41"/>
      <c r="F107" s="42"/>
      <c r="G107" s="42"/>
    </row>
    <row r="108" spans="1:7" x14ac:dyDescent="0.3">
      <c r="A108" s="43"/>
      <c r="B108" s="10" t="s">
        <v>96</v>
      </c>
      <c r="C108" s="38"/>
      <c r="D108" s="188"/>
      <c r="E108" s="41"/>
      <c r="F108" s="42"/>
      <c r="G108" s="42"/>
    </row>
    <row r="109" spans="1:7" x14ac:dyDescent="0.3">
      <c r="A109" s="43"/>
      <c r="B109" s="10" t="s">
        <v>97</v>
      </c>
      <c r="C109" s="38"/>
      <c r="D109" s="188"/>
      <c r="E109" s="41"/>
      <c r="F109" s="42"/>
      <c r="G109" s="42"/>
    </row>
    <row r="110" spans="1:7" x14ac:dyDescent="0.3">
      <c r="A110" s="43"/>
      <c r="B110" s="10" t="s">
        <v>98</v>
      </c>
      <c r="C110" s="38"/>
      <c r="D110" s="188"/>
      <c r="E110" s="41"/>
      <c r="F110" s="42"/>
      <c r="G110" s="42"/>
    </row>
    <row r="111" spans="1:7" x14ac:dyDescent="0.3">
      <c r="A111" s="43"/>
      <c r="B111" s="10" t="s">
        <v>99</v>
      </c>
      <c r="C111" s="38"/>
      <c r="D111" s="188"/>
      <c r="E111" s="41"/>
      <c r="F111" s="42"/>
      <c r="G111" s="42"/>
    </row>
    <row r="112" spans="1:7" x14ac:dyDescent="0.3">
      <c r="A112" s="43"/>
      <c r="B112" s="10" t="s">
        <v>100</v>
      </c>
      <c r="C112" s="38"/>
      <c r="D112" s="188"/>
      <c r="E112" s="41"/>
      <c r="F112" s="42"/>
      <c r="G112" s="42"/>
    </row>
    <row r="113" spans="1:7" x14ac:dyDescent="0.3">
      <c r="A113" s="43"/>
      <c r="B113" s="10" t="s">
        <v>101</v>
      </c>
      <c r="C113" s="38"/>
      <c r="D113" s="188"/>
      <c r="E113" s="41"/>
      <c r="F113" s="42"/>
      <c r="G113" s="42"/>
    </row>
    <row r="114" spans="1:7" x14ac:dyDescent="0.3">
      <c r="A114" s="43"/>
      <c r="B114" s="10" t="s">
        <v>102</v>
      </c>
      <c r="C114" s="38"/>
      <c r="D114" s="188"/>
      <c r="E114" s="41"/>
      <c r="F114" s="42"/>
      <c r="G114" s="42"/>
    </row>
    <row r="115" spans="1:7" x14ac:dyDescent="0.3">
      <c r="A115" s="44"/>
      <c r="B115" s="12" t="s">
        <v>103</v>
      </c>
      <c r="C115" s="46"/>
      <c r="D115" s="200"/>
      <c r="E115" s="47"/>
      <c r="F115" s="48"/>
      <c r="G115" s="48"/>
    </row>
    <row r="116" spans="1:7" x14ac:dyDescent="0.3">
      <c r="A116" s="73" t="s">
        <v>300</v>
      </c>
      <c r="B116" s="73" t="s">
        <v>412</v>
      </c>
      <c r="C116" s="73"/>
      <c r="D116" s="76"/>
      <c r="E116" s="76"/>
      <c r="F116" s="16"/>
      <c r="G116" s="16">
        <f>G117+G142</f>
        <v>695535093</v>
      </c>
    </row>
    <row r="117" spans="1:7" s="32" customFormat="1" x14ac:dyDescent="0.3">
      <c r="A117" s="51">
        <v>1</v>
      </c>
      <c r="B117" s="66" t="s">
        <v>298</v>
      </c>
      <c r="C117" s="51" t="s">
        <v>133</v>
      </c>
      <c r="D117" s="51" t="s">
        <v>37</v>
      </c>
      <c r="E117" s="51">
        <v>3</v>
      </c>
      <c r="F117" s="59">
        <v>169042427</v>
      </c>
      <c r="G117" s="59">
        <f>F117*E117</f>
        <v>507127281</v>
      </c>
    </row>
    <row r="118" spans="1:7" x14ac:dyDescent="0.3">
      <c r="A118" s="9"/>
      <c r="B118" s="68" t="s">
        <v>112</v>
      </c>
      <c r="C118" s="8"/>
      <c r="D118" s="9"/>
      <c r="E118" s="9"/>
      <c r="F118" s="19"/>
      <c r="G118" s="19"/>
    </row>
    <row r="119" spans="1:7" x14ac:dyDescent="0.3">
      <c r="A119" s="10"/>
      <c r="B119" s="71" t="s">
        <v>113</v>
      </c>
      <c r="C119" s="10"/>
      <c r="D119" s="11"/>
      <c r="E119" s="11"/>
      <c r="F119" s="17"/>
      <c r="G119" s="17"/>
    </row>
    <row r="120" spans="1:7" x14ac:dyDescent="0.3">
      <c r="A120" s="10"/>
      <c r="B120" s="15" t="s">
        <v>114</v>
      </c>
      <c r="C120" s="10"/>
      <c r="D120" s="11"/>
      <c r="E120" s="11"/>
      <c r="F120" s="17"/>
      <c r="G120" s="17"/>
    </row>
    <row r="121" spans="1:7" ht="31.5" x14ac:dyDescent="0.3">
      <c r="A121" s="10"/>
      <c r="B121" s="77" t="s">
        <v>115</v>
      </c>
      <c r="C121" s="10"/>
      <c r="D121" s="11"/>
      <c r="E121" s="11"/>
      <c r="F121" s="17"/>
      <c r="G121" s="17"/>
    </row>
    <row r="122" spans="1:7" ht="31.5" x14ac:dyDescent="0.3">
      <c r="A122" s="10"/>
      <c r="B122" s="77" t="s">
        <v>116</v>
      </c>
      <c r="C122" s="10"/>
      <c r="D122" s="11"/>
      <c r="E122" s="11"/>
      <c r="F122" s="17"/>
      <c r="G122" s="17"/>
    </row>
    <row r="123" spans="1:7" x14ac:dyDescent="0.3">
      <c r="A123" s="10"/>
      <c r="B123" s="2" t="s">
        <v>117</v>
      </c>
      <c r="C123" s="10"/>
      <c r="D123" s="11"/>
      <c r="E123" s="11"/>
      <c r="F123" s="17"/>
      <c r="G123" s="17"/>
    </row>
    <row r="124" spans="1:7" x14ac:dyDescent="0.3">
      <c r="A124" s="10"/>
      <c r="B124" s="2" t="s">
        <v>173</v>
      </c>
      <c r="C124" s="10"/>
      <c r="D124" s="11"/>
      <c r="E124" s="11"/>
      <c r="F124" s="17"/>
      <c r="G124" s="17"/>
    </row>
    <row r="125" spans="1:7" x14ac:dyDescent="0.3">
      <c r="A125" s="10"/>
      <c r="B125" s="5" t="s">
        <v>174</v>
      </c>
      <c r="C125" s="10"/>
      <c r="D125" s="11"/>
      <c r="E125" s="11"/>
      <c r="F125" s="17"/>
      <c r="G125" s="17"/>
    </row>
    <row r="126" spans="1:7" x14ac:dyDescent="0.3">
      <c r="A126" s="10"/>
      <c r="B126" s="5" t="s">
        <v>118</v>
      </c>
      <c r="C126" s="10"/>
      <c r="D126" s="11"/>
      <c r="E126" s="11"/>
      <c r="F126" s="17"/>
      <c r="G126" s="17"/>
    </row>
    <row r="127" spans="1:7" x14ac:dyDescent="0.3">
      <c r="A127" s="10"/>
      <c r="B127" s="5" t="s">
        <v>119</v>
      </c>
      <c r="C127" s="10"/>
      <c r="D127" s="11"/>
      <c r="E127" s="11"/>
      <c r="F127" s="17"/>
      <c r="G127" s="17"/>
    </row>
    <row r="128" spans="1:7" x14ac:dyDescent="0.3">
      <c r="A128" s="10"/>
      <c r="B128" s="2" t="s">
        <v>120</v>
      </c>
      <c r="C128" s="10"/>
      <c r="D128" s="11"/>
      <c r="E128" s="11"/>
      <c r="F128" s="17"/>
      <c r="G128" s="17"/>
    </row>
    <row r="129" spans="1:7" x14ac:dyDescent="0.3">
      <c r="A129" s="10"/>
      <c r="B129" s="2" t="s">
        <v>121</v>
      </c>
      <c r="C129" s="10"/>
      <c r="D129" s="11"/>
      <c r="E129" s="11"/>
      <c r="F129" s="17"/>
      <c r="G129" s="17"/>
    </row>
    <row r="130" spans="1:7" x14ac:dyDescent="0.3">
      <c r="A130" s="10"/>
      <c r="B130" s="5" t="s">
        <v>175</v>
      </c>
      <c r="C130" s="10"/>
      <c r="D130" s="11"/>
      <c r="E130" s="11"/>
      <c r="F130" s="17"/>
      <c r="G130" s="17"/>
    </row>
    <row r="131" spans="1:7" x14ac:dyDescent="0.3">
      <c r="A131" s="10"/>
      <c r="B131" s="5" t="s">
        <v>176</v>
      </c>
      <c r="C131" s="10"/>
      <c r="D131" s="11"/>
      <c r="E131" s="11"/>
      <c r="F131" s="17"/>
      <c r="G131" s="17"/>
    </row>
    <row r="132" spans="1:7" x14ac:dyDescent="0.3">
      <c r="A132" s="10"/>
      <c r="B132" s="2" t="s">
        <v>122</v>
      </c>
      <c r="C132" s="10"/>
      <c r="D132" s="11"/>
      <c r="E132" s="11"/>
      <c r="F132" s="17"/>
      <c r="G132" s="17"/>
    </row>
    <row r="133" spans="1:7" x14ac:dyDescent="0.3">
      <c r="A133" s="10"/>
      <c r="B133" s="2" t="s">
        <v>123</v>
      </c>
      <c r="C133" s="10"/>
      <c r="D133" s="11"/>
      <c r="E133" s="11"/>
      <c r="F133" s="17"/>
      <c r="G133" s="17"/>
    </row>
    <row r="134" spans="1:7" x14ac:dyDescent="0.3">
      <c r="A134" s="10"/>
      <c r="B134" s="3" t="s">
        <v>124</v>
      </c>
      <c r="C134" s="10"/>
      <c r="D134" s="11"/>
      <c r="E134" s="11"/>
      <c r="F134" s="17"/>
      <c r="G134" s="17"/>
    </row>
    <row r="135" spans="1:7" x14ac:dyDescent="0.3">
      <c r="A135" s="10"/>
      <c r="B135" s="2" t="s">
        <v>125</v>
      </c>
      <c r="C135" s="10"/>
      <c r="D135" s="11"/>
      <c r="E135" s="11"/>
      <c r="F135" s="17"/>
      <c r="G135" s="17"/>
    </row>
    <row r="136" spans="1:7" x14ac:dyDescent="0.3">
      <c r="A136" s="10"/>
      <c r="B136" s="2" t="s">
        <v>126</v>
      </c>
      <c r="C136" s="10"/>
      <c r="D136" s="11"/>
      <c r="E136" s="11"/>
      <c r="F136" s="17"/>
      <c r="G136" s="17"/>
    </row>
    <row r="137" spans="1:7" x14ac:dyDescent="0.3">
      <c r="A137" s="10"/>
      <c r="B137" s="5" t="s">
        <v>127</v>
      </c>
      <c r="C137" s="10"/>
      <c r="D137" s="11"/>
      <c r="E137" s="11"/>
      <c r="F137" s="17"/>
      <c r="G137" s="17"/>
    </row>
    <row r="138" spans="1:7" x14ac:dyDescent="0.3">
      <c r="A138" s="10"/>
      <c r="B138" s="5" t="s">
        <v>128</v>
      </c>
      <c r="C138" s="10"/>
      <c r="D138" s="11"/>
      <c r="E138" s="11"/>
      <c r="F138" s="17"/>
      <c r="G138" s="17"/>
    </row>
    <row r="139" spans="1:7" x14ac:dyDescent="0.3">
      <c r="A139" s="78"/>
      <c r="B139" s="5" t="s">
        <v>129</v>
      </c>
      <c r="C139" s="78"/>
      <c r="D139" s="79"/>
      <c r="E139" s="79"/>
      <c r="F139" s="80"/>
      <c r="G139" s="80"/>
    </row>
    <row r="140" spans="1:7" x14ac:dyDescent="0.3">
      <c r="A140" s="10"/>
      <c r="B140" s="2" t="s">
        <v>130</v>
      </c>
      <c r="C140" s="10"/>
      <c r="D140" s="11"/>
      <c r="E140" s="11"/>
      <c r="F140" s="17"/>
      <c r="G140" s="17"/>
    </row>
    <row r="141" spans="1:7" x14ac:dyDescent="0.3">
      <c r="A141" s="12"/>
      <c r="B141" s="4" t="s">
        <v>131</v>
      </c>
      <c r="C141" s="12"/>
      <c r="D141" s="13"/>
      <c r="E141" s="13"/>
      <c r="F141" s="18"/>
      <c r="G141" s="18"/>
    </row>
    <row r="142" spans="1:7" s="32" customFormat="1" x14ac:dyDescent="0.3">
      <c r="A142" s="81">
        <v>2</v>
      </c>
      <c r="B142" s="82" t="s">
        <v>299</v>
      </c>
      <c r="C142" s="76" t="s">
        <v>133</v>
      </c>
      <c r="D142" s="76" t="s">
        <v>65</v>
      </c>
      <c r="E142" s="151">
        <v>3</v>
      </c>
      <c r="F142" s="59">
        <v>62802604</v>
      </c>
      <c r="G142" s="59">
        <f>F142*E142</f>
        <v>188407812</v>
      </c>
    </row>
    <row r="143" spans="1:7" x14ac:dyDescent="0.3">
      <c r="A143" s="8"/>
      <c r="B143" s="83" t="s">
        <v>135</v>
      </c>
      <c r="C143" s="84"/>
      <c r="D143" s="201"/>
      <c r="E143" s="84"/>
      <c r="F143" s="138"/>
      <c r="G143" s="84"/>
    </row>
    <row r="144" spans="1:7" x14ac:dyDescent="0.3">
      <c r="A144" s="10"/>
      <c r="B144" s="14" t="s">
        <v>113</v>
      </c>
      <c r="C144" s="10"/>
      <c r="D144" s="11"/>
      <c r="E144" s="11"/>
      <c r="F144" s="17"/>
      <c r="G144" s="17"/>
    </row>
    <row r="145" spans="1:7" x14ac:dyDescent="0.3">
      <c r="A145" s="10"/>
      <c r="B145" s="15" t="s">
        <v>134</v>
      </c>
      <c r="C145" s="10"/>
      <c r="D145" s="11"/>
      <c r="E145" s="11"/>
      <c r="F145" s="17"/>
      <c r="G145" s="17"/>
    </row>
    <row r="146" spans="1:7" x14ac:dyDescent="0.3">
      <c r="A146" s="10"/>
      <c r="B146" s="14" t="s">
        <v>136</v>
      </c>
      <c r="C146" s="10"/>
      <c r="D146" s="11"/>
      <c r="E146" s="11"/>
      <c r="F146" s="17"/>
      <c r="G146" s="17"/>
    </row>
    <row r="147" spans="1:7" x14ac:dyDescent="0.3">
      <c r="A147" s="10"/>
      <c r="B147" s="2" t="s">
        <v>137</v>
      </c>
      <c r="C147" s="10"/>
      <c r="D147" s="11"/>
      <c r="E147" s="11"/>
      <c r="F147" s="17"/>
      <c r="G147" s="17"/>
    </row>
    <row r="148" spans="1:7" x14ac:dyDescent="0.3">
      <c r="A148" s="10"/>
      <c r="B148" s="2" t="s">
        <v>138</v>
      </c>
      <c r="C148" s="10"/>
      <c r="D148" s="11"/>
      <c r="E148" s="11"/>
      <c r="F148" s="17"/>
      <c r="G148" s="17"/>
    </row>
    <row r="149" spans="1:7" x14ac:dyDescent="0.3">
      <c r="A149" s="10"/>
      <c r="B149" s="2" t="s">
        <v>139</v>
      </c>
      <c r="C149" s="10"/>
      <c r="D149" s="11"/>
      <c r="E149" s="11"/>
      <c r="F149" s="17"/>
      <c r="G149" s="17"/>
    </row>
    <row r="150" spans="1:7" x14ac:dyDescent="0.3">
      <c r="A150" s="10"/>
      <c r="B150" s="2" t="s">
        <v>140</v>
      </c>
      <c r="C150" s="10"/>
      <c r="D150" s="11"/>
      <c r="E150" s="11"/>
      <c r="F150" s="17"/>
      <c r="G150" s="17"/>
    </row>
    <row r="151" spans="1:7" x14ac:dyDescent="0.3">
      <c r="A151" s="10"/>
      <c r="B151" s="2" t="s">
        <v>141</v>
      </c>
      <c r="C151" s="10"/>
      <c r="D151" s="11"/>
      <c r="E151" s="11"/>
      <c r="F151" s="17"/>
      <c r="G151" s="17"/>
    </row>
    <row r="152" spans="1:7" x14ac:dyDescent="0.3">
      <c r="A152" s="10"/>
      <c r="B152" s="2" t="s">
        <v>142</v>
      </c>
      <c r="C152" s="10"/>
      <c r="D152" s="11"/>
      <c r="E152" s="11"/>
      <c r="F152" s="17"/>
      <c r="G152" s="17"/>
    </row>
    <row r="153" spans="1:7" x14ac:dyDescent="0.3">
      <c r="A153" s="10"/>
      <c r="B153" s="2" t="s">
        <v>143</v>
      </c>
      <c r="C153" s="10"/>
      <c r="D153" s="11"/>
      <c r="E153" s="11"/>
      <c r="F153" s="17"/>
      <c r="G153" s="17"/>
    </row>
    <row r="154" spans="1:7" x14ac:dyDescent="0.3">
      <c r="A154" s="10"/>
      <c r="B154" s="2" t="s">
        <v>144</v>
      </c>
      <c r="C154" s="10"/>
      <c r="D154" s="11"/>
      <c r="E154" s="11"/>
      <c r="F154" s="17"/>
      <c r="G154" s="17"/>
    </row>
    <row r="155" spans="1:7" x14ac:dyDescent="0.3">
      <c r="A155" s="10"/>
      <c r="B155" s="2" t="s">
        <v>145</v>
      </c>
      <c r="C155" s="10"/>
      <c r="D155" s="11"/>
      <c r="E155" s="11"/>
      <c r="F155" s="17"/>
      <c r="G155" s="17"/>
    </row>
    <row r="156" spans="1:7" x14ac:dyDescent="0.3">
      <c r="A156" s="10"/>
      <c r="B156" s="2" t="s">
        <v>146</v>
      </c>
      <c r="C156" s="10"/>
      <c r="D156" s="11"/>
      <c r="E156" s="11"/>
      <c r="F156" s="17"/>
      <c r="G156" s="17"/>
    </row>
    <row r="157" spans="1:7" x14ac:dyDescent="0.3">
      <c r="A157" s="10"/>
      <c r="B157" s="2" t="s">
        <v>147</v>
      </c>
      <c r="C157" s="10"/>
      <c r="D157" s="11"/>
      <c r="E157" s="11"/>
      <c r="F157" s="17"/>
      <c r="G157" s="17"/>
    </row>
    <row r="158" spans="1:7" x14ac:dyDescent="0.3">
      <c r="A158" s="10"/>
      <c r="B158" s="6" t="s">
        <v>148</v>
      </c>
      <c r="C158" s="10"/>
      <c r="D158" s="11"/>
      <c r="E158" s="11"/>
      <c r="F158" s="17"/>
      <c r="G158" s="17"/>
    </row>
    <row r="159" spans="1:7" x14ac:dyDescent="0.3">
      <c r="A159" s="10"/>
      <c r="B159" s="3" t="s">
        <v>124</v>
      </c>
      <c r="C159" s="10"/>
      <c r="D159" s="11"/>
      <c r="E159" s="11"/>
      <c r="F159" s="17"/>
      <c r="G159" s="17"/>
    </row>
    <row r="160" spans="1:7" x14ac:dyDescent="0.3">
      <c r="A160" s="10"/>
      <c r="B160" s="2" t="s">
        <v>149</v>
      </c>
      <c r="C160" s="10"/>
      <c r="D160" s="11"/>
      <c r="E160" s="11"/>
      <c r="F160" s="17"/>
      <c r="G160" s="17"/>
    </row>
    <row r="161" spans="1:7" x14ac:dyDescent="0.3">
      <c r="A161" s="10"/>
      <c r="B161" s="5" t="s">
        <v>127</v>
      </c>
      <c r="C161" s="10"/>
      <c r="D161" s="11"/>
      <c r="E161" s="11"/>
      <c r="F161" s="17"/>
      <c r="G161" s="17"/>
    </row>
    <row r="162" spans="1:7" x14ac:dyDescent="0.3">
      <c r="A162" s="10"/>
      <c r="B162" s="5" t="s">
        <v>128</v>
      </c>
      <c r="C162" s="10"/>
      <c r="D162" s="11"/>
      <c r="E162" s="11"/>
      <c r="F162" s="17"/>
      <c r="G162" s="17"/>
    </row>
    <row r="163" spans="1:7" x14ac:dyDescent="0.3">
      <c r="A163" s="10"/>
      <c r="B163" s="2" t="s">
        <v>129</v>
      </c>
      <c r="C163" s="10"/>
      <c r="D163" s="11"/>
      <c r="E163" s="11"/>
      <c r="F163" s="17"/>
      <c r="G163" s="17"/>
    </row>
    <row r="164" spans="1:7" x14ac:dyDescent="0.3">
      <c r="A164" s="12"/>
      <c r="B164" s="4" t="s">
        <v>150</v>
      </c>
      <c r="C164" s="12"/>
      <c r="D164" s="13"/>
      <c r="E164" s="13"/>
      <c r="F164" s="18"/>
      <c r="G164" s="18"/>
    </row>
    <row r="165" spans="1:7" s="32" customFormat="1" x14ac:dyDescent="0.3">
      <c r="A165" s="51" t="s">
        <v>132</v>
      </c>
      <c r="B165" s="73" t="s">
        <v>315</v>
      </c>
      <c r="C165" s="74"/>
      <c r="D165" s="174"/>
      <c r="E165" s="33"/>
      <c r="F165" s="75"/>
      <c r="G165" s="75">
        <f>G166+G324</f>
        <v>726220000</v>
      </c>
    </row>
    <row r="166" spans="1:7" s="32" customFormat="1" x14ac:dyDescent="0.3">
      <c r="A166" s="22">
        <v>1</v>
      </c>
      <c r="B166" s="23" t="s">
        <v>190</v>
      </c>
      <c r="C166" s="152" t="s">
        <v>191</v>
      </c>
      <c r="D166" s="22" t="s">
        <v>65</v>
      </c>
      <c r="E166" s="153">
        <v>8</v>
      </c>
      <c r="F166" s="154">
        <v>87500000</v>
      </c>
      <c r="G166" s="155">
        <f>F166*E166</f>
        <v>700000000</v>
      </c>
    </row>
    <row r="167" spans="1:7" x14ac:dyDescent="0.3">
      <c r="A167" s="38"/>
      <c r="B167" s="39" t="s">
        <v>192</v>
      </c>
      <c r="C167" s="38"/>
      <c r="D167" s="188"/>
      <c r="E167" s="41"/>
      <c r="F167" s="42"/>
      <c r="G167" s="42"/>
    </row>
    <row r="168" spans="1:7" x14ac:dyDescent="0.3">
      <c r="A168" s="38"/>
      <c r="B168" s="39" t="s">
        <v>104</v>
      </c>
      <c r="C168" s="38"/>
      <c r="D168" s="188"/>
      <c r="E168" s="41"/>
      <c r="F168" s="42"/>
      <c r="G168" s="42"/>
    </row>
    <row r="169" spans="1:7" x14ac:dyDescent="0.3">
      <c r="A169" s="38"/>
      <c r="B169" s="39" t="s">
        <v>193</v>
      </c>
      <c r="C169" s="38"/>
      <c r="D169" s="188"/>
      <c r="E169" s="41"/>
      <c r="F169" s="42"/>
      <c r="G169" s="42"/>
    </row>
    <row r="170" spans="1:7" x14ac:dyDescent="0.3">
      <c r="A170" s="38"/>
      <c r="B170" s="39" t="s">
        <v>194</v>
      </c>
      <c r="C170" s="38"/>
      <c r="D170" s="188"/>
      <c r="E170" s="41"/>
      <c r="F170" s="42"/>
      <c r="G170" s="42"/>
    </row>
    <row r="171" spans="1:7" x14ac:dyDescent="0.3">
      <c r="A171" s="43"/>
      <c r="B171" s="39" t="s">
        <v>195</v>
      </c>
      <c r="C171" s="38"/>
      <c r="D171" s="188"/>
      <c r="E171" s="41"/>
      <c r="F171" s="42"/>
      <c r="G171" s="42"/>
    </row>
    <row r="172" spans="1:7" ht="30.75" customHeight="1" x14ac:dyDescent="0.3">
      <c r="A172" s="43"/>
      <c r="B172" s="39" t="s">
        <v>105</v>
      </c>
      <c r="C172" s="38"/>
      <c r="D172" s="188"/>
      <c r="E172" s="41"/>
      <c r="F172" s="42"/>
      <c r="G172" s="42"/>
    </row>
    <row r="173" spans="1:7" x14ac:dyDescent="0.3">
      <c r="A173" s="38"/>
      <c r="B173" s="39" t="s">
        <v>106</v>
      </c>
      <c r="C173" s="38"/>
      <c r="D173" s="188"/>
      <c r="E173" s="41"/>
      <c r="F173" s="42"/>
      <c r="G173" s="42"/>
    </row>
    <row r="174" spans="1:7" x14ac:dyDescent="0.3">
      <c r="A174" s="38"/>
      <c r="B174" s="39" t="s">
        <v>196</v>
      </c>
      <c r="C174" s="38"/>
      <c r="D174" s="188"/>
      <c r="E174" s="41"/>
      <c r="F174" s="42"/>
      <c r="G174" s="42"/>
    </row>
    <row r="175" spans="1:7" x14ac:dyDescent="0.3">
      <c r="A175" s="38"/>
      <c r="B175" s="39" t="s">
        <v>197</v>
      </c>
      <c r="C175" s="38"/>
      <c r="D175" s="188"/>
      <c r="E175" s="41"/>
      <c r="F175" s="42"/>
      <c r="G175" s="42"/>
    </row>
    <row r="176" spans="1:7" x14ac:dyDescent="0.3">
      <c r="A176" s="38"/>
      <c r="B176" s="39" t="s">
        <v>198</v>
      </c>
      <c r="C176" s="38"/>
      <c r="D176" s="188"/>
      <c r="E176" s="41"/>
      <c r="F176" s="42"/>
      <c r="G176" s="42"/>
    </row>
    <row r="177" spans="1:7" x14ac:dyDescent="0.3">
      <c r="A177" s="43"/>
      <c r="B177" s="39" t="s">
        <v>199</v>
      </c>
      <c r="C177" s="38"/>
      <c r="D177" s="188"/>
      <c r="E177" s="41"/>
      <c r="F177" s="42"/>
      <c r="G177" s="42"/>
    </row>
    <row r="178" spans="1:7" ht="30.75" customHeight="1" x14ac:dyDescent="0.3">
      <c r="A178" s="43"/>
      <c r="B178" s="39" t="s">
        <v>200</v>
      </c>
      <c r="C178" s="38"/>
      <c r="D178" s="188"/>
      <c r="E178" s="41"/>
      <c r="F178" s="42"/>
      <c r="G178" s="42"/>
    </row>
    <row r="179" spans="1:7" x14ac:dyDescent="0.3">
      <c r="A179" s="38"/>
      <c r="B179" s="39" t="s">
        <v>201</v>
      </c>
      <c r="C179" s="38"/>
      <c r="D179" s="188"/>
      <c r="E179" s="41"/>
      <c r="F179" s="42"/>
      <c r="G179" s="42"/>
    </row>
    <row r="180" spans="1:7" x14ac:dyDescent="0.3">
      <c r="A180" s="38"/>
      <c r="B180" s="39" t="s">
        <v>202</v>
      </c>
      <c r="C180" s="38"/>
      <c r="D180" s="188"/>
      <c r="E180" s="41"/>
      <c r="F180" s="42"/>
      <c r="G180" s="42"/>
    </row>
    <row r="181" spans="1:7" x14ac:dyDescent="0.3">
      <c r="A181" s="38"/>
      <c r="B181" s="39" t="s">
        <v>203</v>
      </c>
      <c r="C181" s="38"/>
      <c r="D181" s="188"/>
      <c r="E181" s="41"/>
      <c r="F181" s="42"/>
      <c r="G181" s="42"/>
    </row>
    <row r="182" spans="1:7" x14ac:dyDescent="0.3">
      <c r="A182" s="38"/>
      <c r="B182" s="39" t="s">
        <v>204</v>
      </c>
      <c r="C182" s="38"/>
      <c r="D182" s="188"/>
      <c r="E182" s="41"/>
      <c r="F182" s="42"/>
      <c r="G182" s="42"/>
    </row>
    <row r="183" spans="1:7" x14ac:dyDescent="0.3">
      <c r="A183" s="43"/>
      <c r="B183" s="39" t="s">
        <v>107</v>
      </c>
      <c r="C183" s="38"/>
      <c r="D183" s="188"/>
      <c r="E183" s="41"/>
      <c r="F183" s="42"/>
      <c r="G183" s="42"/>
    </row>
    <row r="184" spans="1:7" ht="30.75" customHeight="1" x14ac:dyDescent="0.3">
      <c r="A184" s="43"/>
      <c r="B184" s="39" t="s">
        <v>108</v>
      </c>
      <c r="C184" s="38"/>
      <c r="D184" s="188"/>
      <c r="E184" s="41"/>
      <c r="F184" s="42"/>
      <c r="G184" s="42"/>
    </row>
    <row r="185" spans="1:7" x14ac:dyDescent="0.3">
      <c r="A185" s="38"/>
      <c r="B185" s="39" t="s">
        <v>109</v>
      </c>
      <c r="C185" s="38"/>
      <c r="D185" s="188"/>
      <c r="E185" s="41"/>
      <c r="F185" s="42"/>
      <c r="G185" s="42"/>
    </row>
    <row r="186" spans="1:7" x14ac:dyDescent="0.3">
      <c r="A186" s="38"/>
      <c r="B186" s="39" t="s">
        <v>110</v>
      </c>
      <c r="C186" s="38"/>
      <c r="D186" s="188"/>
      <c r="E186" s="41"/>
      <c r="F186" s="42"/>
      <c r="G186" s="42"/>
    </row>
    <row r="187" spans="1:7" ht="31.5" x14ac:dyDescent="0.3">
      <c r="A187" s="38"/>
      <c r="B187" s="39" t="s">
        <v>166</v>
      </c>
      <c r="C187" s="38"/>
      <c r="D187" s="188"/>
      <c r="E187" s="41"/>
      <c r="F187" s="42"/>
      <c r="G187" s="42"/>
    </row>
    <row r="188" spans="1:7" ht="31.5" x14ac:dyDescent="0.3">
      <c r="A188" s="38"/>
      <c r="B188" s="39" t="s">
        <v>167</v>
      </c>
      <c r="C188" s="38"/>
      <c r="D188" s="188"/>
      <c r="E188" s="41"/>
      <c r="F188" s="42"/>
      <c r="G188" s="42"/>
    </row>
    <row r="189" spans="1:7" ht="31.5" x14ac:dyDescent="0.3">
      <c r="A189" s="43"/>
      <c r="B189" s="39" t="s">
        <v>168</v>
      </c>
      <c r="C189" s="38"/>
      <c r="D189" s="188"/>
      <c r="E189" s="41"/>
      <c r="F189" s="42"/>
      <c r="G189" s="42"/>
    </row>
    <row r="190" spans="1:7" ht="30.75" customHeight="1" x14ac:dyDescent="0.3">
      <c r="A190" s="43"/>
      <c r="B190" s="39" t="s">
        <v>111</v>
      </c>
      <c r="C190" s="38"/>
      <c r="D190" s="188"/>
      <c r="E190" s="41"/>
      <c r="F190" s="42"/>
      <c r="G190" s="42"/>
    </row>
    <row r="191" spans="1:7" x14ac:dyDescent="0.3">
      <c r="A191" s="38"/>
      <c r="B191" s="39" t="s">
        <v>205</v>
      </c>
      <c r="C191" s="38"/>
      <c r="D191" s="188"/>
      <c r="E191" s="41"/>
      <c r="F191" s="42"/>
      <c r="G191" s="42"/>
    </row>
    <row r="192" spans="1:7" x14ac:dyDescent="0.3">
      <c r="A192" s="38"/>
      <c r="B192" s="39" t="s">
        <v>105</v>
      </c>
      <c r="C192" s="38"/>
      <c r="D192" s="188"/>
      <c r="E192" s="41"/>
      <c r="F192" s="42"/>
      <c r="G192" s="42"/>
    </row>
    <row r="193" spans="1:7" x14ac:dyDescent="0.3">
      <c r="A193" s="38"/>
      <c r="B193" s="39" t="s">
        <v>106</v>
      </c>
      <c r="C193" s="38"/>
      <c r="D193" s="188"/>
      <c r="E193" s="41"/>
      <c r="F193" s="42"/>
      <c r="G193" s="42"/>
    </row>
    <row r="194" spans="1:7" x14ac:dyDescent="0.3">
      <c r="A194" s="38"/>
      <c r="B194" s="39" t="s">
        <v>206</v>
      </c>
      <c r="C194" s="38"/>
      <c r="D194" s="188"/>
      <c r="E194" s="41"/>
      <c r="F194" s="42"/>
      <c r="G194" s="42"/>
    </row>
    <row r="195" spans="1:7" x14ac:dyDescent="0.3">
      <c r="A195" s="43"/>
      <c r="B195" s="39" t="s">
        <v>207</v>
      </c>
      <c r="C195" s="38"/>
      <c r="D195" s="188"/>
      <c r="E195" s="41"/>
      <c r="F195" s="42"/>
      <c r="G195" s="42"/>
    </row>
    <row r="196" spans="1:7" ht="30.75" customHeight="1" x14ac:dyDescent="0.3">
      <c r="A196" s="43"/>
      <c r="B196" s="39" t="s">
        <v>208</v>
      </c>
      <c r="C196" s="38"/>
      <c r="D196" s="188"/>
      <c r="E196" s="41"/>
      <c r="F196" s="42"/>
      <c r="G196" s="42"/>
    </row>
    <row r="197" spans="1:7" ht="31.5" x14ac:dyDescent="0.3">
      <c r="A197" s="38"/>
      <c r="B197" s="39" t="s">
        <v>209</v>
      </c>
      <c r="C197" s="38"/>
      <c r="D197" s="188"/>
      <c r="E197" s="41"/>
      <c r="F197" s="42"/>
      <c r="G197" s="42"/>
    </row>
    <row r="198" spans="1:7" x14ac:dyDescent="0.3">
      <c r="A198" s="38"/>
      <c r="B198" s="39" t="s">
        <v>210</v>
      </c>
      <c r="C198" s="38"/>
      <c r="D198" s="188"/>
      <c r="E198" s="41"/>
      <c r="F198" s="42"/>
      <c r="G198" s="42"/>
    </row>
    <row r="199" spans="1:7" x14ac:dyDescent="0.3">
      <c r="A199" s="38"/>
      <c r="B199" s="39" t="s">
        <v>211</v>
      </c>
      <c r="C199" s="38"/>
      <c r="D199" s="188"/>
      <c r="E199" s="41"/>
      <c r="F199" s="42"/>
      <c r="G199" s="42"/>
    </row>
    <row r="200" spans="1:7" ht="31.5" x14ac:dyDescent="0.3">
      <c r="A200" s="38"/>
      <c r="B200" s="39" t="s">
        <v>212</v>
      </c>
      <c r="C200" s="38"/>
      <c r="D200" s="188"/>
      <c r="E200" s="41"/>
      <c r="F200" s="42"/>
      <c r="G200" s="42"/>
    </row>
    <row r="201" spans="1:7" ht="31.5" x14ac:dyDescent="0.3">
      <c r="A201" s="43"/>
      <c r="B201" s="39" t="s">
        <v>213</v>
      </c>
      <c r="C201" s="38"/>
      <c r="D201" s="188"/>
      <c r="E201" s="41"/>
      <c r="F201" s="42"/>
      <c r="G201" s="42"/>
    </row>
    <row r="202" spans="1:7" ht="30.75" customHeight="1" x14ac:dyDescent="0.3">
      <c r="A202" s="43"/>
      <c r="B202" s="39" t="s">
        <v>107</v>
      </c>
      <c r="C202" s="38"/>
      <c r="D202" s="188"/>
      <c r="E202" s="41"/>
      <c r="F202" s="42"/>
      <c r="G202" s="42"/>
    </row>
    <row r="203" spans="1:7" x14ac:dyDescent="0.3">
      <c r="A203" s="38"/>
      <c r="B203" s="39" t="s">
        <v>108</v>
      </c>
      <c r="C203" s="38"/>
      <c r="D203" s="188"/>
      <c r="E203" s="41"/>
      <c r="F203" s="42"/>
      <c r="G203" s="42"/>
    </row>
    <row r="204" spans="1:7" x14ac:dyDescent="0.3">
      <c r="A204" s="38"/>
      <c r="B204" s="39" t="s">
        <v>109</v>
      </c>
      <c r="C204" s="38"/>
      <c r="D204" s="188"/>
      <c r="E204" s="41"/>
      <c r="F204" s="42"/>
      <c r="G204" s="42"/>
    </row>
    <row r="205" spans="1:7" x14ac:dyDescent="0.3">
      <c r="A205" s="38"/>
      <c r="B205" s="39" t="s">
        <v>110</v>
      </c>
      <c r="C205" s="38"/>
      <c r="D205" s="188"/>
      <c r="E205" s="41"/>
      <c r="F205" s="42"/>
      <c r="G205" s="42"/>
    </row>
    <row r="206" spans="1:7" ht="31.5" x14ac:dyDescent="0.3">
      <c r="A206" s="38"/>
      <c r="B206" s="39" t="s">
        <v>166</v>
      </c>
      <c r="C206" s="38"/>
      <c r="D206" s="188"/>
      <c r="E206" s="41"/>
      <c r="F206" s="42"/>
      <c r="G206" s="42"/>
    </row>
    <row r="207" spans="1:7" ht="31.5" x14ac:dyDescent="0.3">
      <c r="A207" s="43"/>
      <c r="B207" s="39" t="s">
        <v>167</v>
      </c>
      <c r="C207" s="38"/>
      <c r="D207" s="188"/>
      <c r="E207" s="41"/>
      <c r="F207" s="42"/>
      <c r="G207" s="42"/>
    </row>
    <row r="208" spans="1:7" ht="30.75" customHeight="1" x14ac:dyDescent="0.3">
      <c r="A208" s="43"/>
      <c r="B208" s="39" t="s">
        <v>168</v>
      </c>
      <c r="C208" s="38"/>
      <c r="D208" s="188"/>
      <c r="E208" s="41"/>
      <c r="F208" s="42"/>
      <c r="G208" s="42"/>
    </row>
    <row r="209" spans="1:7" x14ac:dyDescent="0.3">
      <c r="A209" s="38"/>
      <c r="B209" s="39" t="s">
        <v>111</v>
      </c>
      <c r="C209" s="38"/>
      <c r="D209" s="188"/>
      <c r="E209" s="41"/>
      <c r="F209" s="42"/>
      <c r="G209" s="42"/>
    </row>
    <row r="210" spans="1:7" x14ac:dyDescent="0.3">
      <c r="A210" s="38"/>
      <c r="B210" s="39" t="s">
        <v>214</v>
      </c>
      <c r="C210" s="38"/>
      <c r="D210" s="188"/>
      <c r="E210" s="41"/>
      <c r="F210" s="42"/>
      <c r="G210" s="42"/>
    </row>
    <row r="211" spans="1:7" x14ac:dyDescent="0.3">
      <c r="A211" s="38"/>
      <c r="B211" s="39" t="s">
        <v>105</v>
      </c>
      <c r="C211" s="38"/>
      <c r="D211" s="188"/>
      <c r="E211" s="41"/>
      <c r="F211" s="42"/>
      <c r="G211" s="42"/>
    </row>
    <row r="212" spans="1:7" x14ac:dyDescent="0.3">
      <c r="A212" s="38"/>
      <c r="B212" s="39" t="s">
        <v>106</v>
      </c>
      <c r="C212" s="38"/>
      <c r="D212" s="188"/>
      <c r="E212" s="41"/>
      <c r="F212" s="42"/>
      <c r="G212" s="42"/>
    </row>
    <row r="213" spans="1:7" x14ac:dyDescent="0.3">
      <c r="A213" s="43"/>
      <c r="B213" s="39" t="s">
        <v>215</v>
      </c>
      <c r="C213" s="38"/>
      <c r="D213" s="188"/>
      <c r="E213" s="41"/>
      <c r="F213" s="42"/>
      <c r="G213" s="42"/>
    </row>
    <row r="214" spans="1:7" ht="30.75" customHeight="1" x14ac:dyDescent="0.3">
      <c r="A214" s="43"/>
      <c r="B214" s="39" t="s">
        <v>216</v>
      </c>
      <c r="C214" s="38"/>
      <c r="D214" s="188"/>
      <c r="E214" s="41"/>
      <c r="F214" s="42"/>
      <c r="G214" s="42"/>
    </row>
    <row r="215" spans="1:7" ht="31.5" x14ac:dyDescent="0.3">
      <c r="A215" s="38"/>
      <c r="B215" s="39" t="s">
        <v>217</v>
      </c>
      <c r="C215" s="38"/>
      <c r="D215" s="188"/>
      <c r="E215" s="41"/>
      <c r="F215" s="42"/>
      <c r="G215" s="42"/>
    </row>
    <row r="216" spans="1:7" x14ac:dyDescent="0.3">
      <c r="A216" s="38"/>
      <c r="B216" s="39" t="s">
        <v>107</v>
      </c>
      <c r="C216" s="38"/>
      <c r="D216" s="188"/>
      <c r="E216" s="41"/>
      <c r="F216" s="42"/>
      <c r="G216" s="42"/>
    </row>
    <row r="217" spans="1:7" x14ac:dyDescent="0.3">
      <c r="A217" s="38"/>
      <c r="B217" s="39" t="s">
        <v>108</v>
      </c>
      <c r="C217" s="38"/>
      <c r="D217" s="188"/>
      <c r="E217" s="41"/>
      <c r="F217" s="42"/>
      <c r="G217" s="42"/>
    </row>
    <row r="218" spans="1:7" x14ac:dyDescent="0.3">
      <c r="A218" s="38"/>
      <c r="B218" s="39" t="s">
        <v>109</v>
      </c>
      <c r="C218" s="38"/>
      <c r="D218" s="188"/>
      <c r="E218" s="41"/>
      <c r="F218" s="42"/>
      <c r="G218" s="42"/>
    </row>
    <row r="219" spans="1:7" x14ac:dyDescent="0.3">
      <c r="A219" s="43"/>
      <c r="B219" s="39" t="s">
        <v>110</v>
      </c>
      <c r="C219" s="38"/>
      <c r="D219" s="188"/>
      <c r="E219" s="41"/>
      <c r="F219" s="42"/>
      <c r="G219" s="42"/>
    </row>
    <row r="220" spans="1:7" ht="30.75" customHeight="1" x14ac:dyDescent="0.3">
      <c r="A220" s="43"/>
      <c r="B220" s="39" t="s">
        <v>166</v>
      </c>
      <c r="C220" s="38"/>
      <c r="D220" s="188"/>
      <c r="E220" s="41"/>
      <c r="F220" s="42"/>
      <c r="G220" s="42"/>
    </row>
    <row r="221" spans="1:7" ht="31.5" x14ac:dyDescent="0.3">
      <c r="A221" s="38"/>
      <c r="B221" s="39" t="s">
        <v>167</v>
      </c>
      <c r="C221" s="38"/>
      <c r="D221" s="188"/>
      <c r="E221" s="41"/>
      <c r="F221" s="42"/>
      <c r="G221" s="42"/>
    </row>
    <row r="222" spans="1:7" ht="31.5" x14ac:dyDescent="0.3">
      <c r="A222" s="38"/>
      <c r="B222" s="39" t="s">
        <v>168</v>
      </c>
      <c r="C222" s="38"/>
      <c r="D222" s="188"/>
      <c r="E222" s="41"/>
      <c r="F222" s="42"/>
      <c r="G222" s="42"/>
    </row>
    <row r="223" spans="1:7" x14ac:dyDescent="0.3">
      <c r="A223" s="38"/>
      <c r="B223" s="39" t="s">
        <v>111</v>
      </c>
      <c r="C223" s="38"/>
      <c r="D223" s="188"/>
      <c r="E223" s="41"/>
      <c r="F223" s="42"/>
      <c r="G223" s="42"/>
    </row>
    <row r="224" spans="1:7" x14ac:dyDescent="0.3">
      <c r="A224" s="38"/>
      <c r="B224" s="39" t="s">
        <v>218</v>
      </c>
      <c r="C224" s="38"/>
      <c r="D224" s="188"/>
      <c r="E224" s="41"/>
      <c r="F224" s="42"/>
      <c r="G224" s="42"/>
    </row>
    <row r="225" spans="1:7" x14ac:dyDescent="0.3">
      <c r="A225" s="43"/>
      <c r="B225" s="39" t="s">
        <v>105</v>
      </c>
      <c r="C225" s="38"/>
      <c r="D225" s="188"/>
      <c r="E225" s="41"/>
      <c r="F225" s="42"/>
      <c r="G225" s="42"/>
    </row>
    <row r="226" spans="1:7" ht="30.75" customHeight="1" x14ac:dyDescent="0.3">
      <c r="A226" s="43"/>
      <c r="B226" s="39" t="s">
        <v>106</v>
      </c>
      <c r="C226" s="38"/>
      <c r="D226" s="188"/>
      <c r="E226" s="41"/>
      <c r="F226" s="42"/>
      <c r="G226" s="42"/>
    </row>
    <row r="227" spans="1:7" x14ac:dyDescent="0.3">
      <c r="A227" s="38"/>
      <c r="B227" s="39" t="s">
        <v>219</v>
      </c>
      <c r="C227" s="38"/>
      <c r="D227" s="188"/>
      <c r="E227" s="41"/>
      <c r="F227" s="42"/>
      <c r="G227" s="42"/>
    </row>
    <row r="228" spans="1:7" x14ac:dyDescent="0.3">
      <c r="A228" s="38"/>
      <c r="B228" s="39" t="s">
        <v>220</v>
      </c>
      <c r="C228" s="38"/>
      <c r="D228" s="188"/>
      <c r="E228" s="41"/>
      <c r="F228" s="42"/>
      <c r="G228" s="42"/>
    </row>
    <row r="229" spans="1:7" x14ac:dyDescent="0.3">
      <c r="A229" s="38"/>
      <c r="B229" s="39" t="s">
        <v>221</v>
      </c>
      <c r="C229" s="38"/>
      <c r="D229" s="188"/>
      <c r="E229" s="41"/>
      <c r="F229" s="42"/>
      <c r="G229" s="42"/>
    </row>
    <row r="230" spans="1:7" x14ac:dyDescent="0.3">
      <c r="A230" s="38"/>
      <c r="B230" s="39" t="s">
        <v>222</v>
      </c>
      <c r="C230" s="38"/>
      <c r="D230" s="188"/>
      <c r="E230" s="41"/>
      <c r="F230" s="42"/>
      <c r="G230" s="42"/>
    </row>
    <row r="231" spans="1:7" x14ac:dyDescent="0.3">
      <c r="A231" s="43"/>
      <c r="B231" s="39" t="s">
        <v>223</v>
      </c>
      <c r="C231" s="38"/>
      <c r="D231" s="188"/>
      <c r="E231" s="41"/>
      <c r="F231" s="42"/>
      <c r="G231" s="42"/>
    </row>
    <row r="232" spans="1:7" ht="30.75" customHeight="1" x14ac:dyDescent="0.3">
      <c r="A232" s="43"/>
      <c r="B232" s="39" t="s">
        <v>224</v>
      </c>
      <c r="C232" s="38"/>
      <c r="D232" s="188"/>
      <c r="E232" s="41"/>
      <c r="F232" s="42"/>
      <c r="G232" s="42"/>
    </row>
    <row r="233" spans="1:7" x14ac:dyDescent="0.3">
      <c r="A233" s="38"/>
      <c r="B233" s="39" t="s">
        <v>107</v>
      </c>
      <c r="C233" s="38"/>
      <c r="D233" s="188"/>
      <c r="E233" s="41"/>
      <c r="F233" s="42"/>
      <c r="G233" s="42"/>
    </row>
    <row r="234" spans="1:7" x14ac:dyDescent="0.3">
      <c r="A234" s="38"/>
      <c r="B234" s="39" t="s">
        <v>108</v>
      </c>
      <c r="C234" s="38"/>
      <c r="D234" s="188"/>
      <c r="E234" s="41"/>
      <c r="F234" s="42"/>
      <c r="G234" s="42"/>
    </row>
    <row r="235" spans="1:7" x14ac:dyDescent="0.3">
      <c r="A235" s="38"/>
      <c r="B235" s="39" t="s">
        <v>109</v>
      </c>
      <c r="C235" s="38"/>
      <c r="D235" s="188"/>
      <c r="E235" s="41"/>
      <c r="F235" s="42"/>
      <c r="G235" s="42"/>
    </row>
    <row r="236" spans="1:7" x14ac:dyDescent="0.3">
      <c r="A236" s="38"/>
      <c r="B236" s="39" t="s">
        <v>110</v>
      </c>
      <c r="C236" s="38"/>
      <c r="D236" s="188"/>
      <c r="E236" s="41"/>
      <c r="F236" s="42"/>
      <c r="G236" s="42"/>
    </row>
    <row r="237" spans="1:7" ht="31.5" x14ac:dyDescent="0.3">
      <c r="A237" s="43"/>
      <c r="B237" s="39" t="s">
        <v>166</v>
      </c>
      <c r="C237" s="38"/>
      <c r="D237" s="188"/>
      <c r="E237" s="41"/>
      <c r="F237" s="42"/>
      <c r="G237" s="42"/>
    </row>
    <row r="238" spans="1:7" ht="30.75" customHeight="1" x14ac:dyDescent="0.3">
      <c r="A238" s="43"/>
      <c r="B238" s="39" t="s">
        <v>167</v>
      </c>
      <c r="C238" s="38"/>
      <c r="D238" s="188"/>
      <c r="E238" s="41"/>
      <c r="F238" s="42"/>
      <c r="G238" s="42"/>
    </row>
    <row r="239" spans="1:7" ht="31.5" x14ac:dyDescent="0.3">
      <c r="A239" s="38"/>
      <c r="B239" s="39" t="s">
        <v>168</v>
      </c>
      <c r="C239" s="38"/>
      <c r="D239" s="188"/>
      <c r="E239" s="41"/>
      <c r="F239" s="42"/>
      <c r="G239" s="42"/>
    </row>
    <row r="240" spans="1:7" x14ac:dyDescent="0.3">
      <c r="A240" s="38"/>
      <c r="B240" s="39" t="s">
        <v>111</v>
      </c>
      <c r="C240" s="38"/>
      <c r="D240" s="188"/>
      <c r="E240" s="41"/>
      <c r="F240" s="42"/>
      <c r="G240" s="42"/>
    </row>
    <row r="241" spans="1:7" x14ac:dyDescent="0.3">
      <c r="A241" s="38"/>
      <c r="B241" s="39" t="s">
        <v>225</v>
      </c>
      <c r="C241" s="38"/>
      <c r="D241" s="188"/>
      <c r="E241" s="41"/>
      <c r="F241" s="42"/>
      <c r="G241" s="42"/>
    </row>
    <row r="242" spans="1:7" x14ac:dyDescent="0.3">
      <c r="A242" s="38"/>
      <c r="B242" s="39" t="s">
        <v>105</v>
      </c>
      <c r="C242" s="38"/>
      <c r="D242" s="188"/>
      <c r="E242" s="41"/>
      <c r="F242" s="42"/>
      <c r="G242" s="42"/>
    </row>
    <row r="243" spans="1:7" x14ac:dyDescent="0.3">
      <c r="A243" s="43"/>
      <c r="B243" s="39" t="s">
        <v>106</v>
      </c>
      <c r="C243" s="38"/>
      <c r="D243" s="188"/>
      <c r="E243" s="41"/>
      <c r="F243" s="42"/>
      <c r="G243" s="42"/>
    </row>
    <row r="244" spans="1:7" ht="30.75" customHeight="1" x14ac:dyDescent="0.3">
      <c r="A244" s="43"/>
      <c r="B244" s="39" t="s">
        <v>226</v>
      </c>
      <c r="C244" s="38"/>
      <c r="D244" s="188"/>
      <c r="E244" s="41"/>
      <c r="F244" s="42"/>
      <c r="G244" s="42"/>
    </row>
    <row r="245" spans="1:7" x14ac:dyDescent="0.3">
      <c r="A245" s="38"/>
      <c r="B245" s="39" t="s">
        <v>227</v>
      </c>
      <c r="C245" s="38"/>
      <c r="D245" s="188"/>
      <c r="E245" s="41"/>
      <c r="F245" s="42"/>
      <c r="G245" s="42"/>
    </row>
    <row r="246" spans="1:7" x14ac:dyDescent="0.3">
      <c r="A246" s="38"/>
      <c r="B246" s="39" t="s">
        <v>228</v>
      </c>
      <c r="C246" s="38"/>
      <c r="D246" s="188"/>
      <c r="E246" s="41"/>
      <c r="F246" s="42"/>
      <c r="G246" s="42"/>
    </row>
    <row r="247" spans="1:7" x14ac:dyDescent="0.3">
      <c r="A247" s="38"/>
      <c r="B247" s="39" t="s">
        <v>229</v>
      </c>
      <c r="C247" s="38"/>
      <c r="D247" s="188"/>
      <c r="E247" s="41"/>
      <c r="F247" s="42"/>
      <c r="G247" s="42"/>
    </row>
    <row r="248" spans="1:7" ht="31.5" x14ac:dyDescent="0.3">
      <c r="A248" s="38"/>
      <c r="B248" s="39" t="s">
        <v>230</v>
      </c>
      <c r="C248" s="38"/>
      <c r="D248" s="188"/>
      <c r="E248" s="41"/>
      <c r="F248" s="42"/>
      <c r="G248" s="42"/>
    </row>
    <row r="249" spans="1:7" x14ac:dyDescent="0.3">
      <c r="A249" s="43"/>
      <c r="B249" s="39" t="s">
        <v>107</v>
      </c>
      <c r="C249" s="38"/>
      <c r="D249" s="188"/>
      <c r="E249" s="41"/>
      <c r="F249" s="42"/>
      <c r="G249" s="42"/>
    </row>
    <row r="250" spans="1:7" ht="30.75" customHeight="1" x14ac:dyDescent="0.3">
      <c r="A250" s="43"/>
      <c r="B250" s="39" t="s">
        <v>108</v>
      </c>
      <c r="C250" s="38"/>
      <c r="D250" s="188"/>
      <c r="E250" s="41"/>
      <c r="F250" s="42"/>
      <c r="G250" s="42"/>
    </row>
    <row r="251" spans="1:7" x14ac:dyDescent="0.3">
      <c r="A251" s="38"/>
      <c r="B251" s="39" t="s">
        <v>109</v>
      </c>
      <c r="C251" s="38"/>
      <c r="D251" s="188"/>
      <c r="E251" s="41"/>
      <c r="F251" s="42"/>
      <c r="G251" s="42"/>
    </row>
    <row r="252" spans="1:7" x14ac:dyDescent="0.3">
      <c r="A252" s="38"/>
      <c r="B252" s="39" t="s">
        <v>110</v>
      </c>
      <c r="C252" s="38"/>
      <c r="D252" s="188"/>
      <c r="E252" s="41"/>
      <c r="F252" s="42"/>
      <c r="G252" s="42"/>
    </row>
    <row r="253" spans="1:7" ht="31.5" x14ac:dyDescent="0.3">
      <c r="A253" s="38"/>
      <c r="B253" s="39" t="s">
        <v>166</v>
      </c>
      <c r="C253" s="38"/>
      <c r="D253" s="188"/>
      <c r="E253" s="41"/>
      <c r="F253" s="42"/>
      <c r="G253" s="42"/>
    </row>
    <row r="254" spans="1:7" ht="31.5" x14ac:dyDescent="0.3">
      <c r="A254" s="38"/>
      <c r="B254" s="39" t="s">
        <v>167</v>
      </c>
      <c r="C254" s="38"/>
      <c r="D254" s="188"/>
      <c r="E254" s="41"/>
      <c r="F254" s="42"/>
      <c r="G254" s="42"/>
    </row>
    <row r="255" spans="1:7" ht="31.5" x14ac:dyDescent="0.3">
      <c r="A255" s="43"/>
      <c r="B255" s="39" t="s">
        <v>168</v>
      </c>
      <c r="C255" s="38"/>
      <c r="D255" s="188"/>
      <c r="E255" s="41"/>
      <c r="F255" s="42"/>
      <c r="G255" s="42"/>
    </row>
    <row r="256" spans="1:7" ht="30.75" customHeight="1" x14ac:dyDescent="0.3">
      <c r="A256" s="43"/>
      <c r="B256" s="39" t="s">
        <v>111</v>
      </c>
      <c r="C256" s="38"/>
      <c r="D256" s="188"/>
      <c r="E256" s="41"/>
      <c r="F256" s="42"/>
      <c r="G256" s="42"/>
    </row>
    <row r="257" spans="1:7" x14ac:dyDescent="0.3">
      <c r="A257" s="38"/>
      <c r="B257" s="39" t="s">
        <v>231</v>
      </c>
      <c r="C257" s="38"/>
      <c r="D257" s="188"/>
      <c r="E257" s="41"/>
      <c r="F257" s="42"/>
      <c r="G257" s="42"/>
    </row>
    <row r="258" spans="1:7" ht="31.5" x14ac:dyDescent="0.3">
      <c r="A258" s="38"/>
      <c r="B258" s="39" t="s">
        <v>232</v>
      </c>
      <c r="C258" s="38"/>
      <c r="D258" s="188"/>
      <c r="E258" s="41"/>
      <c r="F258" s="42"/>
      <c r="G258" s="42"/>
    </row>
    <row r="259" spans="1:7" x14ac:dyDescent="0.3">
      <c r="A259" s="38"/>
      <c r="B259" s="39" t="s">
        <v>233</v>
      </c>
      <c r="C259" s="38"/>
      <c r="D259" s="188"/>
      <c r="E259" s="41"/>
      <c r="F259" s="42"/>
      <c r="G259" s="42"/>
    </row>
    <row r="260" spans="1:7" x14ac:dyDescent="0.3">
      <c r="A260" s="38"/>
      <c r="B260" s="39" t="s">
        <v>234</v>
      </c>
      <c r="C260" s="38"/>
      <c r="D260" s="188"/>
      <c r="E260" s="41"/>
      <c r="F260" s="42"/>
      <c r="G260" s="42"/>
    </row>
    <row r="261" spans="1:7" x14ac:dyDescent="0.3">
      <c r="A261" s="43"/>
      <c r="B261" s="39" t="s">
        <v>235</v>
      </c>
      <c r="C261" s="38"/>
      <c r="D261" s="188"/>
      <c r="E261" s="41"/>
      <c r="F261" s="42"/>
      <c r="G261" s="42"/>
    </row>
    <row r="262" spans="1:7" ht="30.75" customHeight="1" x14ac:dyDescent="0.3">
      <c r="A262" s="43"/>
      <c r="B262" s="39" t="s">
        <v>236</v>
      </c>
      <c r="C262" s="38"/>
      <c r="D262" s="188"/>
      <c r="E262" s="41"/>
      <c r="F262" s="42"/>
      <c r="G262" s="42"/>
    </row>
    <row r="263" spans="1:7" x14ac:dyDescent="0.3">
      <c r="A263" s="38"/>
      <c r="B263" s="39" t="s">
        <v>237</v>
      </c>
      <c r="C263" s="38"/>
      <c r="D263" s="188"/>
      <c r="E263" s="41"/>
      <c r="F263" s="42"/>
      <c r="G263" s="42"/>
    </row>
    <row r="264" spans="1:7" x14ac:dyDescent="0.3">
      <c r="A264" s="38"/>
      <c r="B264" s="39" t="s">
        <v>238</v>
      </c>
      <c r="C264" s="38"/>
      <c r="D264" s="188"/>
      <c r="E264" s="41"/>
      <c r="F264" s="42"/>
      <c r="G264" s="42"/>
    </row>
    <row r="265" spans="1:7" x14ac:dyDescent="0.3">
      <c r="A265" s="38"/>
      <c r="B265" s="39" t="s">
        <v>239</v>
      </c>
      <c r="C265" s="38"/>
      <c r="D265" s="188"/>
      <c r="E265" s="41"/>
      <c r="F265" s="42"/>
      <c r="G265" s="42"/>
    </row>
    <row r="266" spans="1:7" x14ac:dyDescent="0.3">
      <c r="A266" s="38"/>
      <c r="B266" s="39" t="s">
        <v>240</v>
      </c>
      <c r="C266" s="38"/>
      <c r="D266" s="188"/>
      <c r="E266" s="41"/>
      <c r="F266" s="42"/>
      <c r="G266" s="42"/>
    </row>
    <row r="267" spans="1:7" x14ac:dyDescent="0.3">
      <c r="A267" s="43"/>
      <c r="B267" s="39" t="s">
        <v>241</v>
      </c>
      <c r="C267" s="38"/>
      <c r="D267" s="188"/>
      <c r="E267" s="41"/>
      <c r="F267" s="42"/>
      <c r="G267" s="42"/>
    </row>
    <row r="268" spans="1:7" ht="30.75" customHeight="1" x14ac:dyDescent="0.3">
      <c r="A268" s="43"/>
      <c r="B268" s="39" t="s">
        <v>242</v>
      </c>
      <c r="C268" s="38"/>
      <c r="D268" s="188"/>
      <c r="E268" s="41"/>
      <c r="F268" s="42"/>
      <c r="G268" s="42"/>
    </row>
    <row r="269" spans="1:7" ht="31.5" x14ac:dyDescent="0.3">
      <c r="A269" s="38"/>
      <c r="B269" s="39" t="s">
        <v>243</v>
      </c>
      <c r="C269" s="38"/>
      <c r="D269" s="188"/>
      <c r="E269" s="41"/>
      <c r="F269" s="42"/>
      <c r="G269" s="42"/>
    </row>
    <row r="270" spans="1:7" ht="31.5" x14ac:dyDescent="0.3">
      <c r="A270" s="38"/>
      <c r="B270" s="39" t="s">
        <v>244</v>
      </c>
      <c r="C270" s="38"/>
      <c r="D270" s="188"/>
      <c r="E270" s="41"/>
      <c r="F270" s="42"/>
      <c r="G270" s="42"/>
    </row>
    <row r="271" spans="1:7" ht="31.5" x14ac:dyDescent="0.3">
      <c r="A271" s="38"/>
      <c r="B271" s="39" t="s">
        <v>245</v>
      </c>
      <c r="C271" s="38"/>
      <c r="D271" s="188"/>
      <c r="E271" s="41"/>
      <c r="F271" s="42"/>
      <c r="G271" s="42"/>
    </row>
    <row r="272" spans="1:7" ht="31.5" x14ac:dyDescent="0.3">
      <c r="A272" s="38"/>
      <c r="B272" s="39" t="s">
        <v>246</v>
      </c>
      <c r="C272" s="38"/>
      <c r="D272" s="188"/>
      <c r="E272" s="41"/>
      <c r="F272" s="42"/>
      <c r="G272" s="42"/>
    </row>
    <row r="273" spans="1:7" ht="31.5" x14ac:dyDescent="0.3">
      <c r="A273" s="43"/>
      <c r="B273" s="39" t="s">
        <v>247</v>
      </c>
      <c r="C273" s="38"/>
      <c r="D273" s="188"/>
      <c r="E273" s="41"/>
      <c r="F273" s="42"/>
      <c r="G273" s="42"/>
    </row>
    <row r="274" spans="1:7" ht="30.75" customHeight="1" x14ac:dyDescent="0.3">
      <c r="A274" s="43"/>
      <c r="B274" s="39" t="s">
        <v>248</v>
      </c>
      <c r="C274" s="38"/>
      <c r="D274" s="188"/>
      <c r="E274" s="41"/>
      <c r="F274" s="42"/>
      <c r="G274" s="42"/>
    </row>
    <row r="275" spans="1:7" x14ac:dyDescent="0.3">
      <c r="A275" s="38"/>
      <c r="B275" s="39" t="s">
        <v>249</v>
      </c>
      <c r="C275" s="38"/>
      <c r="D275" s="188"/>
      <c r="E275" s="41"/>
      <c r="F275" s="42"/>
      <c r="G275" s="42"/>
    </row>
    <row r="276" spans="1:7" x14ac:dyDescent="0.3">
      <c r="A276" s="38"/>
      <c r="B276" s="39" t="s">
        <v>250</v>
      </c>
      <c r="C276" s="38"/>
      <c r="D276" s="188"/>
      <c r="E276" s="41"/>
      <c r="F276" s="42"/>
      <c r="G276" s="42"/>
    </row>
    <row r="277" spans="1:7" x14ac:dyDescent="0.3">
      <c r="A277" s="38"/>
      <c r="B277" s="39" t="s">
        <v>251</v>
      </c>
      <c r="C277" s="38"/>
      <c r="D277" s="188"/>
      <c r="E277" s="41"/>
      <c r="F277" s="42"/>
      <c r="G277" s="42"/>
    </row>
    <row r="278" spans="1:7" x14ac:dyDescent="0.3">
      <c r="A278" s="38"/>
      <c r="B278" s="39" t="s">
        <v>252</v>
      </c>
      <c r="C278" s="38"/>
      <c r="D278" s="188"/>
      <c r="E278" s="41"/>
      <c r="F278" s="42"/>
      <c r="G278" s="42"/>
    </row>
    <row r="279" spans="1:7" x14ac:dyDescent="0.3">
      <c r="A279" s="43"/>
      <c r="B279" s="39" t="s">
        <v>253</v>
      </c>
      <c r="C279" s="38"/>
      <c r="D279" s="188"/>
      <c r="E279" s="41"/>
      <c r="F279" s="42"/>
      <c r="G279" s="42"/>
    </row>
    <row r="280" spans="1:7" ht="30.75" customHeight="1" x14ac:dyDescent="0.3">
      <c r="A280" s="43"/>
      <c r="B280" s="39" t="s">
        <v>254</v>
      </c>
      <c r="C280" s="38"/>
      <c r="D280" s="188"/>
      <c r="E280" s="41"/>
      <c r="F280" s="42"/>
      <c r="G280" s="42"/>
    </row>
    <row r="281" spans="1:7" ht="31.5" x14ac:dyDescent="0.3">
      <c r="A281" s="38"/>
      <c r="B281" s="39" t="s">
        <v>255</v>
      </c>
      <c r="C281" s="38"/>
      <c r="D281" s="188"/>
      <c r="E281" s="41"/>
      <c r="F281" s="42"/>
      <c r="G281" s="42"/>
    </row>
    <row r="282" spans="1:7" x14ac:dyDescent="0.3">
      <c r="A282" s="38"/>
      <c r="B282" s="39" t="s">
        <v>256</v>
      </c>
      <c r="C282" s="38"/>
      <c r="D282" s="188"/>
      <c r="E282" s="41"/>
      <c r="F282" s="42"/>
      <c r="G282" s="42"/>
    </row>
    <row r="283" spans="1:7" x14ac:dyDescent="0.3">
      <c r="A283" s="38"/>
      <c r="B283" s="39" t="s">
        <v>257</v>
      </c>
      <c r="C283" s="38"/>
      <c r="D283" s="188"/>
      <c r="E283" s="41"/>
      <c r="F283" s="42"/>
      <c r="G283" s="42"/>
    </row>
    <row r="284" spans="1:7" ht="47.25" x14ac:dyDescent="0.3">
      <c r="A284" s="38"/>
      <c r="B284" s="39" t="s">
        <v>258</v>
      </c>
      <c r="C284" s="38"/>
      <c r="D284" s="188"/>
      <c r="E284" s="41"/>
      <c r="F284" s="42"/>
      <c r="G284" s="42"/>
    </row>
    <row r="285" spans="1:7" x14ac:dyDescent="0.3">
      <c r="A285" s="43"/>
      <c r="B285" s="39" t="s">
        <v>259</v>
      </c>
      <c r="C285" s="38"/>
      <c r="D285" s="188"/>
      <c r="E285" s="41"/>
      <c r="F285" s="42"/>
      <c r="G285" s="42"/>
    </row>
    <row r="286" spans="1:7" ht="30.75" customHeight="1" x14ac:dyDescent="0.3">
      <c r="A286" s="43"/>
      <c r="B286" s="39" t="s">
        <v>260</v>
      </c>
      <c r="C286" s="38"/>
      <c r="D286" s="188"/>
      <c r="E286" s="41"/>
      <c r="F286" s="42"/>
      <c r="G286" s="42"/>
    </row>
    <row r="287" spans="1:7" x14ac:dyDescent="0.3">
      <c r="A287" s="38"/>
      <c r="B287" s="39" t="s">
        <v>261</v>
      </c>
      <c r="C287" s="38"/>
      <c r="D287" s="188"/>
      <c r="E287" s="41"/>
      <c r="F287" s="42"/>
      <c r="G287" s="42"/>
    </row>
    <row r="288" spans="1:7" ht="31.5" x14ac:dyDescent="0.3">
      <c r="A288" s="38"/>
      <c r="B288" s="39" t="s">
        <v>262</v>
      </c>
      <c r="C288" s="38"/>
      <c r="D288" s="188"/>
      <c r="E288" s="41"/>
      <c r="F288" s="42"/>
      <c r="G288" s="42"/>
    </row>
    <row r="289" spans="1:7" x14ac:dyDescent="0.3">
      <c r="A289" s="38"/>
      <c r="B289" s="39" t="s">
        <v>263</v>
      </c>
      <c r="C289" s="38"/>
      <c r="D289" s="188"/>
      <c r="E289" s="41"/>
      <c r="F289" s="42"/>
      <c r="G289" s="42"/>
    </row>
    <row r="290" spans="1:7" x14ac:dyDescent="0.3">
      <c r="A290" s="38"/>
      <c r="B290" s="39" t="s">
        <v>264</v>
      </c>
      <c r="C290" s="38"/>
      <c r="D290" s="188"/>
      <c r="E290" s="41"/>
      <c r="F290" s="42"/>
      <c r="G290" s="42"/>
    </row>
    <row r="291" spans="1:7" x14ac:dyDescent="0.3">
      <c r="A291" s="43"/>
      <c r="B291" s="39" t="s">
        <v>265</v>
      </c>
      <c r="C291" s="38"/>
      <c r="D291" s="188"/>
      <c r="E291" s="41"/>
      <c r="F291" s="42"/>
      <c r="G291" s="42"/>
    </row>
    <row r="292" spans="1:7" ht="30.75" customHeight="1" x14ac:dyDescent="0.3">
      <c r="A292" s="43"/>
      <c r="B292" s="39" t="s">
        <v>266</v>
      </c>
      <c r="C292" s="38"/>
      <c r="D292" s="188"/>
      <c r="E292" s="41"/>
      <c r="F292" s="42"/>
      <c r="G292" s="42"/>
    </row>
    <row r="293" spans="1:7" x14ac:dyDescent="0.3">
      <c r="A293" s="38"/>
      <c r="B293" s="39" t="s">
        <v>267</v>
      </c>
      <c r="C293" s="38"/>
      <c r="D293" s="188"/>
      <c r="E293" s="41"/>
      <c r="F293" s="42"/>
      <c r="G293" s="42"/>
    </row>
    <row r="294" spans="1:7" x14ac:dyDescent="0.3">
      <c r="A294" s="38"/>
      <c r="B294" s="39" t="s">
        <v>268</v>
      </c>
      <c r="C294" s="38"/>
      <c r="D294" s="188"/>
      <c r="E294" s="41"/>
      <c r="F294" s="42"/>
      <c r="G294" s="42"/>
    </row>
    <row r="295" spans="1:7" x14ac:dyDescent="0.3">
      <c r="A295" s="38"/>
      <c r="B295" s="39" t="s">
        <v>269</v>
      </c>
      <c r="C295" s="38"/>
      <c r="D295" s="188"/>
      <c r="E295" s="41"/>
      <c r="F295" s="42"/>
      <c r="G295" s="42"/>
    </row>
    <row r="296" spans="1:7" x14ac:dyDescent="0.3">
      <c r="A296" s="38"/>
      <c r="B296" s="39" t="s">
        <v>270</v>
      </c>
      <c r="C296" s="38"/>
      <c r="D296" s="188"/>
      <c r="E296" s="41"/>
      <c r="F296" s="42"/>
      <c r="G296" s="42"/>
    </row>
    <row r="297" spans="1:7" x14ac:dyDescent="0.3">
      <c r="A297" s="43"/>
      <c r="B297" s="39" t="s">
        <v>271</v>
      </c>
      <c r="C297" s="38"/>
      <c r="D297" s="188"/>
      <c r="E297" s="41"/>
      <c r="F297" s="42"/>
      <c r="G297" s="42"/>
    </row>
    <row r="298" spans="1:7" ht="30.75" customHeight="1" x14ac:dyDescent="0.3">
      <c r="A298" s="43"/>
      <c r="B298" s="39" t="s">
        <v>272</v>
      </c>
      <c r="C298" s="38"/>
      <c r="D298" s="188"/>
      <c r="E298" s="41"/>
      <c r="F298" s="42"/>
      <c r="G298" s="42"/>
    </row>
    <row r="299" spans="1:7" x14ac:dyDescent="0.3">
      <c r="A299" s="38"/>
      <c r="B299" s="39" t="s">
        <v>265</v>
      </c>
      <c r="C299" s="38"/>
      <c r="D299" s="188"/>
      <c r="E299" s="41"/>
      <c r="F299" s="42"/>
      <c r="G299" s="42"/>
    </row>
    <row r="300" spans="1:7" ht="31.5" x14ac:dyDescent="0.3">
      <c r="A300" s="38"/>
      <c r="B300" s="39" t="s">
        <v>273</v>
      </c>
      <c r="C300" s="38"/>
      <c r="D300" s="188"/>
      <c r="E300" s="41"/>
      <c r="F300" s="42"/>
      <c r="G300" s="42"/>
    </row>
    <row r="301" spans="1:7" ht="31.5" x14ac:dyDescent="0.3">
      <c r="A301" s="38"/>
      <c r="B301" s="39" t="s">
        <v>274</v>
      </c>
      <c r="C301" s="38"/>
      <c r="D301" s="188"/>
      <c r="E301" s="41"/>
      <c r="F301" s="42"/>
      <c r="G301" s="42"/>
    </row>
    <row r="302" spans="1:7" x14ac:dyDescent="0.3">
      <c r="A302" s="38"/>
      <c r="B302" s="39" t="s">
        <v>275</v>
      </c>
      <c r="C302" s="38"/>
      <c r="D302" s="188"/>
      <c r="E302" s="41"/>
      <c r="F302" s="42"/>
      <c r="G302" s="42"/>
    </row>
    <row r="303" spans="1:7" x14ac:dyDescent="0.3">
      <c r="A303" s="43"/>
      <c r="B303" s="39" t="s">
        <v>276</v>
      </c>
      <c r="C303" s="38"/>
      <c r="D303" s="188"/>
      <c r="E303" s="41"/>
      <c r="F303" s="42"/>
      <c r="G303" s="42"/>
    </row>
    <row r="304" spans="1:7" ht="30.75" customHeight="1" x14ac:dyDescent="0.3">
      <c r="A304" s="43"/>
      <c r="B304" s="39" t="s">
        <v>277</v>
      </c>
      <c r="C304" s="38"/>
      <c r="D304" s="188"/>
      <c r="E304" s="41"/>
      <c r="F304" s="42"/>
      <c r="G304" s="42"/>
    </row>
    <row r="305" spans="1:7" x14ac:dyDescent="0.3">
      <c r="A305" s="38"/>
      <c r="B305" s="39" t="s">
        <v>278</v>
      </c>
      <c r="C305" s="38"/>
      <c r="D305" s="188"/>
      <c r="E305" s="41"/>
      <c r="F305" s="42"/>
      <c r="G305" s="42"/>
    </row>
    <row r="306" spans="1:7" x14ac:dyDescent="0.3">
      <c r="A306" s="38"/>
      <c r="B306" s="39" t="s">
        <v>279</v>
      </c>
      <c r="C306" s="38"/>
      <c r="D306" s="188"/>
      <c r="E306" s="41"/>
      <c r="F306" s="42"/>
      <c r="G306" s="42"/>
    </row>
    <row r="307" spans="1:7" x14ac:dyDescent="0.3">
      <c r="A307" s="38"/>
      <c r="B307" s="39" t="s">
        <v>280</v>
      </c>
      <c r="C307" s="38"/>
      <c r="D307" s="188"/>
      <c r="E307" s="41"/>
      <c r="F307" s="42"/>
      <c r="G307" s="42"/>
    </row>
    <row r="308" spans="1:7" x14ac:dyDescent="0.3">
      <c r="A308" s="38"/>
      <c r="B308" s="39" t="s">
        <v>281</v>
      </c>
      <c r="C308" s="38"/>
      <c r="D308" s="188"/>
      <c r="E308" s="41"/>
      <c r="F308" s="42"/>
      <c r="G308" s="42"/>
    </row>
    <row r="309" spans="1:7" x14ac:dyDescent="0.3">
      <c r="A309" s="43"/>
      <c r="B309" s="39" t="s">
        <v>282</v>
      </c>
      <c r="C309" s="38"/>
      <c r="D309" s="188"/>
      <c r="E309" s="41"/>
      <c r="F309" s="42"/>
      <c r="G309" s="42"/>
    </row>
    <row r="310" spans="1:7" ht="30.75" customHeight="1" x14ac:dyDescent="0.3">
      <c r="A310" s="43"/>
      <c r="B310" s="39" t="s">
        <v>265</v>
      </c>
      <c r="C310" s="38"/>
      <c r="D310" s="188"/>
      <c r="E310" s="41"/>
      <c r="F310" s="42"/>
      <c r="G310" s="42"/>
    </row>
    <row r="311" spans="1:7" ht="31.5" x14ac:dyDescent="0.3">
      <c r="A311" s="38"/>
      <c r="B311" s="39" t="s">
        <v>283</v>
      </c>
      <c r="C311" s="38"/>
      <c r="D311" s="188"/>
      <c r="E311" s="41"/>
      <c r="F311" s="42"/>
      <c r="G311" s="42"/>
    </row>
    <row r="312" spans="1:7" ht="31.5" x14ac:dyDescent="0.3">
      <c r="A312" s="38"/>
      <c r="B312" s="39" t="s">
        <v>284</v>
      </c>
      <c r="C312" s="38"/>
      <c r="D312" s="188"/>
      <c r="E312" s="41"/>
      <c r="F312" s="42"/>
      <c r="G312" s="42"/>
    </row>
    <row r="313" spans="1:7" x14ac:dyDescent="0.3">
      <c r="A313" s="38"/>
      <c r="B313" s="39" t="s">
        <v>275</v>
      </c>
      <c r="C313" s="38"/>
      <c r="D313" s="188"/>
      <c r="E313" s="41"/>
      <c r="F313" s="42"/>
      <c r="G313" s="42"/>
    </row>
    <row r="314" spans="1:7" x14ac:dyDescent="0.3">
      <c r="A314" s="38"/>
      <c r="B314" s="39" t="s">
        <v>276</v>
      </c>
      <c r="C314" s="38"/>
      <c r="D314" s="188"/>
      <c r="E314" s="41"/>
      <c r="F314" s="42"/>
      <c r="G314" s="42"/>
    </row>
    <row r="315" spans="1:7" x14ac:dyDescent="0.3">
      <c r="A315" s="43"/>
      <c r="B315" s="39" t="s">
        <v>279</v>
      </c>
      <c r="C315" s="38"/>
      <c r="D315" s="188"/>
      <c r="E315" s="41"/>
      <c r="F315" s="42"/>
      <c r="G315" s="42"/>
    </row>
    <row r="316" spans="1:7" ht="30.75" customHeight="1" x14ac:dyDescent="0.3">
      <c r="A316" s="43"/>
      <c r="B316" s="39" t="s">
        <v>285</v>
      </c>
      <c r="C316" s="38"/>
      <c r="D316" s="188"/>
      <c r="E316" s="41"/>
      <c r="F316" s="42"/>
      <c r="G316" s="42"/>
    </row>
    <row r="317" spans="1:7" x14ac:dyDescent="0.3">
      <c r="A317" s="38"/>
      <c r="B317" s="39" t="s">
        <v>286</v>
      </c>
      <c r="C317" s="38"/>
      <c r="D317" s="188"/>
      <c r="E317" s="41"/>
      <c r="F317" s="42"/>
      <c r="G317" s="42"/>
    </row>
    <row r="318" spans="1:7" x14ac:dyDescent="0.3">
      <c r="A318" s="38"/>
      <c r="B318" s="39" t="s">
        <v>287</v>
      </c>
      <c r="C318" s="38"/>
      <c r="D318" s="188"/>
      <c r="E318" s="41"/>
      <c r="F318" s="42"/>
      <c r="G318" s="42"/>
    </row>
    <row r="319" spans="1:7" x14ac:dyDescent="0.3">
      <c r="A319" s="38"/>
      <c r="B319" s="39" t="s">
        <v>288</v>
      </c>
      <c r="C319" s="38"/>
      <c r="D319" s="188"/>
      <c r="E319" s="41"/>
      <c r="F319" s="42"/>
      <c r="G319" s="42"/>
    </row>
    <row r="320" spans="1:7" x14ac:dyDescent="0.3">
      <c r="A320" s="38"/>
      <c r="B320" s="39" t="s">
        <v>289</v>
      </c>
      <c r="C320" s="38"/>
      <c r="D320" s="188"/>
      <c r="E320" s="41"/>
      <c r="F320" s="42"/>
      <c r="G320" s="42"/>
    </row>
    <row r="321" spans="1:7" x14ac:dyDescent="0.3">
      <c r="A321" s="43"/>
      <c r="B321" s="39" t="s">
        <v>290</v>
      </c>
      <c r="C321" s="38"/>
      <c r="D321" s="188"/>
      <c r="E321" s="41"/>
      <c r="F321" s="42"/>
      <c r="G321" s="42"/>
    </row>
    <row r="322" spans="1:7" ht="30.75" customHeight="1" x14ac:dyDescent="0.3">
      <c r="A322" s="43"/>
      <c r="B322" s="39" t="s">
        <v>291</v>
      </c>
      <c r="C322" s="38"/>
      <c r="D322" s="188"/>
      <c r="E322" s="41"/>
      <c r="F322" s="42"/>
      <c r="G322" s="42"/>
    </row>
    <row r="323" spans="1:7" x14ac:dyDescent="0.3">
      <c r="A323" s="143"/>
      <c r="B323" s="144" t="s">
        <v>292</v>
      </c>
      <c r="C323" s="143"/>
      <c r="D323" s="202"/>
      <c r="E323" s="145"/>
      <c r="F323" s="146"/>
      <c r="G323" s="146"/>
    </row>
    <row r="324" spans="1:7" s="32" customFormat="1" x14ac:dyDescent="0.3">
      <c r="A324" s="147">
        <v>2</v>
      </c>
      <c r="B324" s="148" t="s">
        <v>170</v>
      </c>
      <c r="C324" s="147" t="s">
        <v>64</v>
      </c>
      <c r="D324" s="203" t="s">
        <v>65</v>
      </c>
      <c r="E324" s="149">
        <v>2</v>
      </c>
      <c r="F324" s="150">
        <v>13109999.999999998</v>
      </c>
      <c r="G324" s="150">
        <f>F324*E324</f>
        <v>26219999.999999996</v>
      </c>
    </row>
    <row r="325" spans="1:7" x14ac:dyDescent="0.3">
      <c r="A325" s="38"/>
      <c r="B325" s="39" t="s">
        <v>153</v>
      </c>
      <c r="C325" s="38"/>
      <c r="D325" s="188"/>
      <c r="E325" s="41"/>
      <c r="F325" s="42"/>
      <c r="G325" s="42"/>
    </row>
    <row r="326" spans="1:7" x14ac:dyDescent="0.3">
      <c r="A326" s="38"/>
      <c r="B326" s="39" t="s">
        <v>104</v>
      </c>
      <c r="C326" s="38"/>
      <c r="D326" s="188"/>
      <c r="E326" s="41"/>
      <c r="F326" s="42"/>
      <c r="G326" s="42"/>
    </row>
    <row r="327" spans="1:7" x14ac:dyDescent="0.3">
      <c r="A327" s="43"/>
      <c r="B327" s="39" t="s">
        <v>105</v>
      </c>
      <c r="C327" s="38"/>
      <c r="D327" s="188"/>
      <c r="E327" s="41"/>
      <c r="F327" s="42"/>
      <c r="G327" s="42"/>
    </row>
    <row r="328" spans="1:7" ht="30.75" customHeight="1" x14ac:dyDescent="0.3">
      <c r="A328" s="43"/>
      <c r="B328" s="39" t="s">
        <v>106</v>
      </c>
      <c r="C328" s="38"/>
      <c r="D328" s="188"/>
      <c r="E328" s="41"/>
      <c r="F328" s="42"/>
      <c r="G328" s="42"/>
    </row>
    <row r="329" spans="1:7" x14ac:dyDescent="0.3">
      <c r="A329" s="38"/>
      <c r="B329" s="39" t="s">
        <v>171</v>
      </c>
      <c r="C329" s="38"/>
      <c r="D329" s="188"/>
      <c r="E329" s="41"/>
      <c r="F329" s="42"/>
      <c r="G329" s="42"/>
    </row>
    <row r="330" spans="1:7" x14ac:dyDescent="0.3">
      <c r="A330" s="38"/>
      <c r="B330" s="39" t="s">
        <v>172</v>
      </c>
      <c r="C330" s="38"/>
      <c r="D330" s="188"/>
      <c r="E330" s="41"/>
      <c r="F330" s="42"/>
      <c r="G330" s="42"/>
    </row>
    <row r="331" spans="1:7" x14ac:dyDescent="0.3">
      <c r="A331" s="38"/>
      <c r="B331" s="39" t="s">
        <v>107</v>
      </c>
      <c r="C331" s="38"/>
      <c r="D331" s="188"/>
      <c r="E331" s="41"/>
      <c r="F331" s="42"/>
      <c r="G331" s="42"/>
    </row>
    <row r="332" spans="1:7" x14ac:dyDescent="0.3">
      <c r="A332" s="38"/>
      <c r="B332" s="39" t="s">
        <v>108</v>
      </c>
      <c r="C332" s="38"/>
      <c r="D332" s="188"/>
      <c r="E332" s="41"/>
      <c r="F332" s="42"/>
      <c r="G332" s="42"/>
    </row>
    <row r="333" spans="1:7" x14ac:dyDescent="0.3">
      <c r="A333" s="43"/>
      <c r="B333" s="39" t="s">
        <v>109</v>
      </c>
      <c r="C333" s="38"/>
      <c r="D333" s="188"/>
      <c r="E333" s="41"/>
      <c r="F333" s="42"/>
      <c r="G333" s="42"/>
    </row>
    <row r="334" spans="1:7" ht="30.75" customHeight="1" x14ac:dyDescent="0.3">
      <c r="A334" s="43"/>
      <c r="B334" s="39" t="s">
        <v>110</v>
      </c>
      <c r="C334" s="38"/>
      <c r="D334" s="188"/>
      <c r="E334" s="41"/>
      <c r="F334" s="42"/>
      <c r="G334" s="42"/>
    </row>
    <row r="335" spans="1:7" ht="31.5" x14ac:dyDescent="0.3">
      <c r="A335" s="38"/>
      <c r="B335" s="39" t="s">
        <v>166</v>
      </c>
      <c r="C335" s="38"/>
      <c r="D335" s="188"/>
      <c r="E335" s="41"/>
      <c r="F335" s="42"/>
      <c r="G335" s="42"/>
    </row>
    <row r="336" spans="1:7" ht="31.5" x14ac:dyDescent="0.3">
      <c r="A336" s="38"/>
      <c r="B336" s="39" t="s">
        <v>167</v>
      </c>
      <c r="C336" s="38"/>
      <c r="D336" s="188"/>
      <c r="E336" s="41"/>
      <c r="F336" s="42"/>
      <c r="G336" s="42"/>
    </row>
    <row r="337" spans="1:8" ht="31.5" x14ac:dyDescent="0.3">
      <c r="A337" s="38"/>
      <c r="B337" s="39" t="s">
        <v>168</v>
      </c>
      <c r="C337" s="38"/>
      <c r="D337" s="188"/>
      <c r="E337" s="41"/>
      <c r="F337" s="42"/>
      <c r="G337" s="42"/>
    </row>
    <row r="338" spans="1:8" x14ac:dyDescent="0.3">
      <c r="A338" s="38"/>
      <c r="B338" s="39" t="s">
        <v>111</v>
      </c>
      <c r="C338" s="38"/>
      <c r="D338" s="188"/>
      <c r="E338" s="41"/>
      <c r="F338" s="42"/>
      <c r="G338" s="42"/>
    </row>
    <row r="339" spans="1:8" x14ac:dyDescent="0.3">
      <c r="A339" s="159"/>
      <c r="B339" s="144" t="s">
        <v>169</v>
      </c>
      <c r="C339" s="143"/>
      <c r="D339" s="202"/>
      <c r="E339" s="145"/>
      <c r="F339" s="146"/>
      <c r="G339" s="42"/>
    </row>
    <row r="340" spans="1:8" x14ac:dyDescent="0.3">
      <c r="A340" s="51" t="s">
        <v>151</v>
      </c>
      <c r="B340" s="66" t="s">
        <v>316</v>
      </c>
      <c r="C340" s="160"/>
      <c r="D340" s="51"/>
      <c r="E340" s="51"/>
      <c r="F340" s="59"/>
      <c r="G340" s="16">
        <f>G341+G351</f>
        <v>706000000</v>
      </c>
    </row>
    <row r="341" spans="1:8" s="32" customFormat="1" x14ac:dyDescent="0.3">
      <c r="A341" s="85">
        <v>1</v>
      </c>
      <c r="B341" s="86" t="s">
        <v>426</v>
      </c>
      <c r="C341" s="87" t="s">
        <v>152</v>
      </c>
      <c r="D341" s="85" t="s">
        <v>185</v>
      </c>
      <c r="E341" s="85">
        <v>24</v>
      </c>
      <c r="F341" s="139">
        <v>29000000</v>
      </c>
      <c r="G341" s="16">
        <f>F341*E341</f>
        <v>696000000</v>
      </c>
    </row>
    <row r="342" spans="1:8" x14ac:dyDescent="0.3">
      <c r="A342" s="88"/>
      <c r="B342" s="68" t="s">
        <v>177</v>
      </c>
      <c r="C342" s="89"/>
      <c r="D342" s="88"/>
      <c r="E342" s="88"/>
      <c r="F342" s="140"/>
      <c r="G342" s="19"/>
    </row>
    <row r="343" spans="1:8" x14ac:dyDescent="0.3">
      <c r="A343" s="90"/>
      <c r="B343" s="71" t="s">
        <v>178</v>
      </c>
      <c r="C343" s="91"/>
      <c r="D343" s="90"/>
      <c r="E343" s="90"/>
      <c r="F343" s="141"/>
      <c r="G343" s="17"/>
    </row>
    <row r="344" spans="1:8" x14ac:dyDescent="0.3">
      <c r="A344" s="90"/>
      <c r="B344" s="92" t="s">
        <v>184</v>
      </c>
      <c r="C344" s="91"/>
      <c r="D344" s="90"/>
      <c r="E344" s="90"/>
      <c r="F344" s="141"/>
      <c r="G344" s="17"/>
    </row>
    <row r="345" spans="1:8" x14ac:dyDescent="0.3">
      <c r="A345" s="90"/>
      <c r="B345" s="71" t="s">
        <v>183</v>
      </c>
      <c r="C345" s="91"/>
      <c r="D345" s="90"/>
      <c r="E345" s="90"/>
      <c r="F345" s="141"/>
      <c r="G345" s="17"/>
    </row>
    <row r="346" spans="1:8" x14ac:dyDescent="0.3">
      <c r="A346" s="90"/>
      <c r="B346" s="71" t="s">
        <v>182</v>
      </c>
      <c r="C346" s="91"/>
      <c r="D346" s="90"/>
      <c r="E346" s="90"/>
      <c r="F346" s="141"/>
      <c r="G346" s="17"/>
    </row>
    <row r="347" spans="1:8" x14ac:dyDescent="0.3">
      <c r="A347" s="90"/>
      <c r="B347" s="71" t="s">
        <v>181</v>
      </c>
      <c r="C347" s="91"/>
      <c r="D347" s="90"/>
      <c r="E347" s="90"/>
      <c r="F347" s="141"/>
      <c r="G347" s="17"/>
    </row>
    <row r="348" spans="1:8" x14ac:dyDescent="0.3">
      <c r="A348" s="90"/>
      <c r="B348" s="71" t="s">
        <v>179</v>
      </c>
      <c r="C348" s="91"/>
      <c r="D348" s="90"/>
      <c r="E348" s="90"/>
      <c r="F348" s="141"/>
      <c r="G348" s="17"/>
    </row>
    <row r="349" spans="1:8" x14ac:dyDescent="0.3">
      <c r="A349" s="90"/>
      <c r="B349" s="71" t="s">
        <v>180</v>
      </c>
      <c r="C349" s="91"/>
      <c r="D349" s="90"/>
      <c r="E349" s="90"/>
      <c r="F349" s="141"/>
      <c r="G349" s="17"/>
    </row>
    <row r="350" spans="1:8" x14ac:dyDescent="0.3">
      <c r="A350" s="90"/>
      <c r="B350" s="71" t="s">
        <v>186</v>
      </c>
      <c r="C350" s="91"/>
      <c r="D350" s="90"/>
      <c r="E350" s="90"/>
      <c r="F350" s="141"/>
      <c r="G350" s="17"/>
    </row>
    <row r="351" spans="1:8" s="158" customFormat="1" ht="15.75" x14ac:dyDescent="0.25">
      <c r="A351" s="156">
        <v>2</v>
      </c>
      <c r="B351" s="142" t="s">
        <v>301</v>
      </c>
      <c r="C351" s="125" t="s">
        <v>302</v>
      </c>
      <c r="D351" s="125" t="s">
        <v>65</v>
      </c>
      <c r="E351" s="125">
        <v>1</v>
      </c>
      <c r="F351" s="157">
        <v>10000000</v>
      </c>
      <c r="G351" s="126">
        <f>+F351*E351</f>
        <v>10000000</v>
      </c>
      <c r="H351" s="126"/>
    </row>
    <row r="352" spans="1:8" x14ac:dyDescent="0.3">
      <c r="A352" s="251" t="s">
        <v>450</v>
      </c>
      <c r="B352" s="252"/>
      <c r="C352" s="252"/>
      <c r="D352" s="252"/>
      <c r="E352" s="252"/>
      <c r="F352" s="253"/>
      <c r="G352" s="93">
        <f>G340+G116+G165+G4</f>
        <v>2966205683.1750002</v>
      </c>
    </row>
    <row r="354" spans="5:7" x14ac:dyDescent="0.3">
      <c r="E354" s="249"/>
      <c r="F354" s="249"/>
      <c r="G354" s="249"/>
    </row>
    <row r="355" spans="5:7" x14ac:dyDescent="0.3">
      <c r="E355" s="249"/>
      <c r="F355" s="249"/>
      <c r="G355" s="249"/>
    </row>
    <row r="359" spans="5:7" x14ac:dyDescent="0.3">
      <c r="E359" s="249"/>
      <c r="F359" s="249"/>
      <c r="G359" s="249"/>
    </row>
  </sheetData>
  <mergeCells count="5">
    <mergeCell ref="E355:G355"/>
    <mergeCell ref="E359:G359"/>
    <mergeCell ref="A1:G1"/>
    <mergeCell ref="A352:F352"/>
    <mergeCell ref="E354:G354"/>
  </mergeCells>
  <pageMargins left="0.67708333333333337" right="0.2" top="0.5" bottom="0.54166666666666663" header="0.3" footer="0.3"/>
  <pageSetup paperSize="9" orientation="landscape" r:id="rId1"/>
  <headerFooter>
    <oddFooter>&amp;CTrang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5"/>
  <sheetViews>
    <sheetView tabSelected="1" topLeftCell="A220" zoomScaleNormal="100" workbookViewId="0">
      <selection activeCell="D229" sqref="D229"/>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215" bestFit="1" customWidth="1"/>
    <col min="7" max="7" width="20.85546875" style="96" bestFit="1" customWidth="1"/>
    <col min="8" max="16384" width="9.140625" style="24"/>
  </cols>
  <sheetData>
    <row r="1" spans="1:16" ht="20.25" x14ac:dyDescent="0.3">
      <c r="A1" s="250" t="s">
        <v>303</v>
      </c>
      <c r="B1" s="250"/>
      <c r="C1" s="250"/>
      <c r="D1" s="250"/>
      <c r="E1" s="250"/>
      <c r="F1" s="250"/>
      <c r="G1" s="250"/>
    </row>
    <row r="3" spans="1:16" s="98" customFormat="1" ht="33" x14ac:dyDescent="0.3">
      <c r="A3" s="25" t="s">
        <v>4</v>
      </c>
      <c r="B3" s="25" t="s">
        <v>1</v>
      </c>
      <c r="C3" s="25" t="s">
        <v>0</v>
      </c>
      <c r="D3" s="198" t="s">
        <v>2</v>
      </c>
      <c r="E3" s="25" t="s">
        <v>3</v>
      </c>
      <c r="F3" s="26" t="s">
        <v>5</v>
      </c>
      <c r="G3" s="26" t="s">
        <v>6</v>
      </c>
    </row>
    <row r="4" spans="1:16" s="173" customFormat="1" x14ac:dyDescent="0.3">
      <c r="A4" s="171" t="s">
        <v>189</v>
      </c>
      <c r="B4" s="164" t="s">
        <v>314</v>
      </c>
      <c r="C4" s="25"/>
      <c r="D4" s="25"/>
      <c r="E4" s="171"/>
      <c r="F4" s="208"/>
      <c r="G4" s="172">
        <f>G5+G6+G7+G8+G9+G10+G11+G12+G13+G14</f>
        <v>9568000000</v>
      </c>
    </row>
    <row r="5" spans="1:16" ht="31.5" x14ac:dyDescent="0.3">
      <c r="A5" s="168">
        <v>1</v>
      </c>
      <c r="B5" s="101" t="s">
        <v>304</v>
      </c>
      <c r="C5" s="34"/>
      <c r="D5" s="34" t="s">
        <v>37</v>
      </c>
      <c r="E5" s="34">
        <v>1</v>
      </c>
      <c r="F5" s="177">
        <v>1250000000</v>
      </c>
      <c r="G5" s="175">
        <f>F5*E5</f>
        <v>1250000000</v>
      </c>
    </row>
    <row r="6" spans="1:16" x14ac:dyDescent="0.3">
      <c r="A6" s="169">
        <v>2</v>
      </c>
      <c r="B6" s="116" t="s">
        <v>305</v>
      </c>
      <c r="C6" s="220"/>
      <c r="D6" s="220" t="s">
        <v>65</v>
      </c>
      <c r="E6" s="220">
        <v>1</v>
      </c>
      <c r="F6" s="178">
        <v>215000000</v>
      </c>
      <c r="G6" s="176">
        <f>F6*E6</f>
        <v>215000000</v>
      </c>
    </row>
    <row r="7" spans="1:16" s="60" customFormat="1" x14ac:dyDescent="0.3">
      <c r="A7" s="169">
        <v>3</v>
      </c>
      <c r="B7" s="116" t="s">
        <v>306</v>
      </c>
      <c r="C7" s="220"/>
      <c r="D7" s="220" t="s">
        <v>65</v>
      </c>
      <c r="E7" s="220">
        <v>1</v>
      </c>
      <c r="F7" s="179">
        <v>950000000</v>
      </c>
      <c r="G7" s="20">
        <f>F7*E7</f>
        <v>950000000</v>
      </c>
      <c r="H7" s="24"/>
      <c r="I7" s="24"/>
      <c r="J7" s="24"/>
      <c r="K7" s="24"/>
      <c r="L7" s="24"/>
      <c r="M7" s="24"/>
      <c r="N7" s="24"/>
      <c r="O7" s="24"/>
      <c r="P7" s="24"/>
    </row>
    <row r="8" spans="1:16" x14ac:dyDescent="0.3">
      <c r="A8" s="220">
        <v>4</v>
      </c>
      <c r="B8" s="111" t="s">
        <v>307</v>
      </c>
      <c r="C8" s="220"/>
      <c r="D8" s="220" t="s">
        <v>65</v>
      </c>
      <c r="E8" s="220">
        <v>1</v>
      </c>
      <c r="F8" s="179">
        <v>225000000</v>
      </c>
      <c r="G8" s="20">
        <f>F8*E8</f>
        <v>225000000</v>
      </c>
    </row>
    <row r="9" spans="1:16" ht="31.5" x14ac:dyDescent="0.3">
      <c r="A9" s="207">
        <v>5</v>
      </c>
      <c r="B9" s="7" t="s">
        <v>308</v>
      </c>
      <c r="C9" s="195"/>
      <c r="D9" s="34" t="s">
        <v>65</v>
      </c>
      <c r="E9" s="34">
        <v>1</v>
      </c>
      <c r="F9" s="179">
        <v>1400000000</v>
      </c>
      <c r="G9" s="260">
        <f>+E9*F9</f>
        <v>1400000000</v>
      </c>
    </row>
    <row r="10" spans="1:16" x14ac:dyDescent="0.3">
      <c r="A10" s="207">
        <f>+A9+1</f>
        <v>6</v>
      </c>
      <c r="B10" s="7" t="s">
        <v>309</v>
      </c>
      <c r="C10" s="195"/>
      <c r="D10" s="34" t="s">
        <v>65</v>
      </c>
      <c r="E10" s="34">
        <v>1</v>
      </c>
      <c r="F10" s="179">
        <v>158000000</v>
      </c>
      <c r="G10" s="197">
        <f t="shared" ref="G10:G14" si="0">+E10*F10</f>
        <v>158000000</v>
      </c>
    </row>
    <row r="11" spans="1:16" x14ac:dyDescent="0.3">
      <c r="A11" s="207">
        <f t="shared" ref="A11:A14" si="1">+A10+1</f>
        <v>7</v>
      </c>
      <c r="B11" s="7" t="s">
        <v>310</v>
      </c>
      <c r="C11" s="195"/>
      <c r="D11" s="34" t="s">
        <v>65</v>
      </c>
      <c r="E11" s="34">
        <v>1</v>
      </c>
      <c r="F11" s="179">
        <v>870000000</v>
      </c>
      <c r="G11" s="197">
        <f t="shared" si="0"/>
        <v>870000000</v>
      </c>
    </row>
    <row r="12" spans="1:16" x14ac:dyDescent="0.3">
      <c r="A12" s="207">
        <f t="shared" si="1"/>
        <v>8</v>
      </c>
      <c r="B12" s="7" t="s">
        <v>311</v>
      </c>
      <c r="C12" s="195"/>
      <c r="D12" s="34" t="s">
        <v>65</v>
      </c>
      <c r="E12" s="34">
        <v>4</v>
      </c>
      <c r="F12" s="179">
        <v>350000000</v>
      </c>
      <c r="G12" s="197">
        <f t="shared" si="0"/>
        <v>1400000000</v>
      </c>
    </row>
    <row r="13" spans="1:16" x14ac:dyDescent="0.3">
      <c r="A13" s="207">
        <f t="shared" si="1"/>
        <v>9</v>
      </c>
      <c r="B13" s="7" t="s">
        <v>312</v>
      </c>
      <c r="C13" s="195"/>
      <c r="D13" s="34" t="s">
        <v>65</v>
      </c>
      <c r="E13" s="34">
        <v>1</v>
      </c>
      <c r="F13" s="179">
        <v>1800000000</v>
      </c>
      <c r="G13" s="197">
        <f t="shared" si="0"/>
        <v>1800000000</v>
      </c>
    </row>
    <row r="14" spans="1:16" x14ac:dyDescent="0.3">
      <c r="A14" s="207">
        <f t="shared" si="1"/>
        <v>10</v>
      </c>
      <c r="B14" s="7" t="s">
        <v>313</v>
      </c>
      <c r="C14" s="195"/>
      <c r="D14" s="34" t="s">
        <v>65</v>
      </c>
      <c r="E14" s="34">
        <v>1</v>
      </c>
      <c r="F14" s="179">
        <v>1300000000</v>
      </c>
      <c r="G14" s="197">
        <f t="shared" si="0"/>
        <v>1300000000</v>
      </c>
    </row>
    <row r="15" spans="1:16" x14ac:dyDescent="0.3">
      <c r="A15" s="73" t="s">
        <v>300</v>
      </c>
      <c r="B15" s="73" t="s">
        <v>317</v>
      </c>
      <c r="C15" s="73"/>
      <c r="D15" s="76"/>
      <c r="E15" s="76"/>
      <c r="F15" s="187"/>
      <c r="G15" s="16"/>
    </row>
    <row r="16" spans="1:16" x14ac:dyDescent="0.3">
      <c r="A16" s="51" t="s">
        <v>464</v>
      </c>
      <c r="B16" s="218" t="s">
        <v>453</v>
      </c>
      <c r="C16" s="220"/>
      <c r="D16" s="220"/>
      <c r="E16" s="220"/>
      <c r="F16" s="179"/>
      <c r="G16" s="261">
        <v>79826560000</v>
      </c>
    </row>
    <row r="17" spans="1:7" x14ac:dyDescent="0.3">
      <c r="A17" s="220">
        <v>1</v>
      </c>
      <c r="B17" s="216" t="s">
        <v>454</v>
      </c>
      <c r="C17" s="220"/>
      <c r="D17" s="221" t="s">
        <v>318</v>
      </c>
      <c r="E17" s="222">
        <v>3</v>
      </c>
      <c r="F17" s="217">
        <v>3865000000</v>
      </c>
      <c r="G17" s="217">
        <v>11595000000</v>
      </c>
    </row>
    <row r="18" spans="1:7" x14ac:dyDescent="0.3">
      <c r="A18" s="220">
        <v>2</v>
      </c>
      <c r="B18" s="216" t="s">
        <v>455</v>
      </c>
      <c r="C18" s="220"/>
      <c r="D18" s="223" t="s">
        <v>318</v>
      </c>
      <c r="E18" s="222">
        <v>2</v>
      </c>
      <c r="F18" s="217">
        <v>3020000000</v>
      </c>
      <c r="G18" s="217">
        <v>6040000000</v>
      </c>
    </row>
    <row r="19" spans="1:7" x14ac:dyDescent="0.3">
      <c r="A19" s="220">
        <v>3</v>
      </c>
      <c r="B19" s="216" t="s">
        <v>456</v>
      </c>
      <c r="C19" s="220"/>
      <c r="D19" s="223" t="s">
        <v>318</v>
      </c>
      <c r="E19" s="222">
        <v>1</v>
      </c>
      <c r="F19" s="217">
        <v>10696000000</v>
      </c>
      <c r="G19" s="217">
        <v>10696000000</v>
      </c>
    </row>
    <row r="20" spans="1:7" x14ac:dyDescent="0.3">
      <c r="A20" s="220">
        <v>4</v>
      </c>
      <c r="B20" s="216" t="s">
        <v>457</v>
      </c>
      <c r="C20" s="220"/>
      <c r="D20" s="223" t="s">
        <v>318</v>
      </c>
      <c r="E20" s="222">
        <v>1</v>
      </c>
      <c r="F20" s="217">
        <v>10568000000</v>
      </c>
      <c r="G20" s="217">
        <v>10568000000</v>
      </c>
    </row>
    <row r="21" spans="1:7" x14ac:dyDescent="0.3">
      <c r="A21" s="220">
        <v>5</v>
      </c>
      <c r="B21" s="216" t="s">
        <v>458</v>
      </c>
      <c r="C21" s="220"/>
      <c r="D21" s="223" t="s">
        <v>185</v>
      </c>
      <c r="E21" s="222">
        <v>1</v>
      </c>
      <c r="F21" s="217">
        <v>8400000000</v>
      </c>
      <c r="G21" s="217">
        <v>8400000000</v>
      </c>
    </row>
    <row r="22" spans="1:7" x14ac:dyDescent="0.3">
      <c r="A22" s="220">
        <v>6</v>
      </c>
      <c r="B22" s="216" t="s">
        <v>459</v>
      </c>
      <c r="C22" s="220"/>
      <c r="D22" s="223" t="s">
        <v>318</v>
      </c>
      <c r="E22" s="222">
        <v>1</v>
      </c>
      <c r="F22" s="217">
        <v>12323000000</v>
      </c>
      <c r="G22" s="217">
        <v>12323000000</v>
      </c>
    </row>
    <row r="23" spans="1:7" x14ac:dyDescent="0.3">
      <c r="A23" s="220">
        <v>7</v>
      </c>
      <c r="B23" s="216" t="s">
        <v>460</v>
      </c>
      <c r="C23" s="220"/>
      <c r="D23" s="223" t="s">
        <v>390</v>
      </c>
      <c r="E23" s="222">
        <v>1</v>
      </c>
      <c r="F23" s="217">
        <v>2115000000</v>
      </c>
      <c r="G23" s="217">
        <v>2115000000</v>
      </c>
    </row>
    <row r="24" spans="1:7" x14ac:dyDescent="0.3">
      <c r="A24" s="220">
        <v>8</v>
      </c>
      <c r="B24" s="216" t="s">
        <v>461</v>
      </c>
      <c r="C24" s="220"/>
      <c r="D24" s="221" t="s">
        <v>390</v>
      </c>
      <c r="E24" s="222">
        <v>1</v>
      </c>
      <c r="F24" s="217">
        <v>1520000000</v>
      </c>
      <c r="G24" s="217">
        <v>1520000000</v>
      </c>
    </row>
    <row r="25" spans="1:7" x14ac:dyDescent="0.3">
      <c r="A25" s="220">
        <v>9</v>
      </c>
      <c r="B25" s="216" t="s">
        <v>462</v>
      </c>
      <c r="C25" s="220"/>
      <c r="D25" s="223" t="s">
        <v>185</v>
      </c>
      <c r="E25" s="222">
        <v>32</v>
      </c>
      <c r="F25" s="217">
        <v>1350000</v>
      </c>
      <c r="G25" s="217">
        <v>43200000</v>
      </c>
    </row>
    <row r="26" spans="1:7" x14ac:dyDescent="0.3">
      <c r="A26" s="220">
        <v>10</v>
      </c>
      <c r="B26" s="216" t="s">
        <v>463</v>
      </c>
      <c r="C26" s="220"/>
      <c r="D26" s="223" t="s">
        <v>65</v>
      </c>
      <c r="E26" s="222">
        <v>32</v>
      </c>
      <c r="F26" s="217">
        <v>1000000</v>
      </c>
      <c r="G26" s="217">
        <v>32000000</v>
      </c>
    </row>
    <row r="27" spans="1:7" x14ac:dyDescent="0.3">
      <c r="A27" s="51" t="s">
        <v>465</v>
      </c>
      <c r="B27" s="218" t="s">
        <v>466</v>
      </c>
      <c r="C27" s="220"/>
      <c r="D27" s="220"/>
      <c r="E27" s="220"/>
      <c r="F27" s="179"/>
      <c r="G27" s="219">
        <v>67594100000</v>
      </c>
    </row>
    <row r="28" spans="1:7" x14ac:dyDescent="0.3">
      <c r="A28" s="220">
        <v>1</v>
      </c>
      <c r="B28" s="216" t="s">
        <v>467</v>
      </c>
      <c r="C28" s="221" t="s">
        <v>318</v>
      </c>
      <c r="D28" s="221" t="s">
        <v>318</v>
      </c>
      <c r="E28" s="222">
        <v>3</v>
      </c>
      <c r="F28" s="217">
        <v>3865000000</v>
      </c>
      <c r="G28" s="217">
        <v>11595000000</v>
      </c>
    </row>
    <row r="29" spans="1:7" x14ac:dyDescent="0.3">
      <c r="A29" s="220">
        <v>2</v>
      </c>
      <c r="B29" s="216" t="s">
        <v>468</v>
      </c>
      <c r="C29" s="223" t="s">
        <v>318</v>
      </c>
      <c r="D29" s="223" t="s">
        <v>318</v>
      </c>
      <c r="E29" s="222">
        <v>2</v>
      </c>
      <c r="F29" s="217">
        <v>3020000000</v>
      </c>
      <c r="G29" s="217">
        <v>6040000000</v>
      </c>
    </row>
    <row r="30" spans="1:7" ht="33" x14ac:dyDescent="0.3">
      <c r="A30" s="220">
        <v>3</v>
      </c>
      <c r="B30" s="216" t="s">
        <v>469</v>
      </c>
      <c r="C30" s="223" t="s">
        <v>318</v>
      </c>
      <c r="D30" s="223" t="s">
        <v>318</v>
      </c>
      <c r="E30" s="222">
        <v>1</v>
      </c>
      <c r="F30" s="217">
        <v>10696000000</v>
      </c>
      <c r="G30" s="217">
        <v>10696000000</v>
      </c>
    </row>
    <row r="31" spans="1:7" x14ac:dyDescent="0.3">
      <c r="A31" s="220">
        <v>4</v>
      </c>
      <c r="B31" s="216" t="s">
        <v>470</v>
      </c>
      <c r="C31" s="223" t="s">
        <v>318</v>
      </c>
      <c r="D31" s="223" t="s">
        <v>318</v>
      </c>
      <c r="E31" s="222">
        <v>1</v>
      </c>
      <c r="F31" s="217">
        <v>10568000000</v>
      </c>
      <c r="G31" s="217">
        <v>10568000000</v>
      </c>
    </row>
    <row r="32" spans="1:7" x14ac:dyDescent="0.3">
      <c r="A32" s="220">
        <v>5</v>
      </c>
      <c r="B32" s="216" t="s">
        <v>471</v>
      </c>
      <c r="C32" s="223" t="s">
        <v>185</v>
      </c>
      <c r="D32" s="223" t="s">
        <v>185</v>
      </c>
      <c r="E32" s="222">
        <v>1</v>
      </c>
      <c r="F32" s="217">
        <v>8400000000</v>
      </c>
      <c r="G32" s="217">
        <v>8400000000</v>
      </c>
    </row>
    <row r="33" spans="1:7" x14ac:dyDescent="0.3">
      <c r="A33" s="220">
        <v>6</v>
      </c>
      <c r="B33" s="216" t="s">
        <v>472</v>
      </c>
      <c r="C33" s="223" t="s">
        <v>318</v>
      </c>
      <c r="D33" s="223" t="s">
        <v>318</v>
      </c>
      <c r="E33" s="222">
        <v>1</v>
      </c>
      <c r="F33" s="217">
        <v>12323000000</v>
      </c>
      <c r="G33" s="217">
        <v>12323000000</v>
      </c>
    </row>
    <row r="34" spans="1:7" ht="33" x14ac:dyDescent="0.3">
      <c r="A34" s="220">
        <v>7</v>
      </c>
      <c r="B34" s="216" t="s">
        <v>473</v>
      </c>
      <c r="C34" s="223" t="s">
        <v>390</v>
      </c>
      <c r="D34" s="223" t="s">
        <v>390</v>
      </c>
      <c r="E34" s="222">
        <v>1</v>
      </c>
      <c r="F34" s="217">
        <v>2115000000</v>
      </c>
      <c r="G34" s="217">
        <v>2115000000</v>
      </c>
    </row>
    <row r="35" spans="1:7" x14ac:dyDescent="0.3">
      <c r="A35" s="258">
        <v>8</v>
      </c>
      <c r="B35" s="216" t="s">
        <v>474</v>
      </c>
      <c r="C35" s="255" t="s">
        <v>390</v>
      </c>
      <c r="D35" s="255" t="s">
        <v>390</v>
      </c>
      <c r="E35" s="256">
        <v>1</v>
      </c>
      <c r="F35" s="257">
        <v>1520000000</v>
      </c>
      <c r="G35" s="257">
        <v>1520000000</v>
      </c>
    </row>
    <row r="36" spans="1:7" ht="33" x14ac:dyDescent="0.3">
      <c r="A36" s="258"/>
      <c r="B36" s="216" t="s">
        <v>475</v>
      </c>
      <c r="C36" s="255"/>
      <c r="D36" s="255"/>
      <c r="E36" s="256"/>
      <c r="F36" s="257"/>
      <c r="G36" s="257"/>
    </row>
    <row r="37" spans="1:7" x14ac:dyDescent="0.3">
      <c r="A37" s="258">
        <v>9</v>
      </c>
      <c r="B37" s="216" t="s">
        <v>476</v>
      </c>
      <c r="C37" s="254" t="s">
        <v>318</v>
      </c>
      <c r="D37" s="254" t="s">
        <v>318</v>
      </c>
      <c r="E37" s="256">
        <v>19</v>
      </c>
      <c r="F37" s="257">
        <v>27900000</v>
      </c>
      <c r="G37" s="257">
        <v>530100000</v>
      </c>
    </row>
    <row r="38" spans="1:7" x14ac:dyDescent="0.3">
      <c r="A38" s="258"/>
      <c r="B38" s="216" t="s">
        <v>477</v>
      </c>
      <c r="C38" s="254"/>
      <c r="D38" s="254"/>
      <c r="E38" s="256"/>
      <c r="F38" s="257"/>
      <c r="G38" s="257"/>
    </row>
    <row r="39" spans="1:7" x14ac:dyDescent="0.3">
      <c r="A39" s="220">
        <v>10</v>
      </c>
      <c r="B39" s="216" t="s">
        <v>478</v>
      </c>
      <c r="C39" s="223" t="s">
        <v>185</v>
      </c>
      <c r="D39" s="223" t="s">
        <v>185</v>
      </c>
      <c r="E39" s="222">
        <v>5</v>
      </c>
      <c r="F39" s="217">
        <v>620000000</v>
      </c>
      <c r="G39" s="217">
        <v>3100000000</v>
      </c>
    </row>
    <row r="40" spans="1:7" x14ac:dyDescent="0.3">
      <c r="A40" s="220">
        <v>11</v>
      </c>
      <c r="B40" s="216" t="s">
        <v>479</v>
      </c>
      <c r="C40" s="223" t="s">
        <v>185</v>
      </c>
      <c r="D40" s="223" t="s">
        <v>185</v>
      </c>
      <c r="E40" s="222">
        <v>19</v>
      </c>
      <c r="F40" s="217">
        <v>7500000</v>
      </c>
      <c r="G40" s="217">
        <v>142500000</v>
      </c>
    </row>
    <row r="41" spans="1:7" x14ac:dyDescent="0.3">
      <c r="A41" s="220">
        <v>12</v>
      </c>
      <c r="B41" s="216" t="s">
        <v>480</v>
      </c>
      <c r="C41" s="223" t="s">
        <v>318</v>
      </c>
      <c r="D41" s="223" t="s">
        <v>318</v>
      </c>
      <c r="E41" s="222">
        <v>1</v>
      </c>
      <c r="F41" s="217">
        <v>7500000</v>
      </c>
      <c r="G41" s="217">
        <v>7500000</v>
      </c>
    </row>
    <row r="42" spans="1:7" x14ac:dyDescent="0.3">
      <c r="A42" s="220">
        <v>13</v>
      </c>
      <c r="B42" s="216" t="s">
        <v>481</v>
      </c>
      <c r="C42" s="223" t="s">
        <v>185</v>
      </c>
      <c r="D42" s="223" t="s">
        <v>185</v>
      </c>
      <c r="E42" s="222">
        <v>2</v>
      </c>
      <c r="F42" s="217">
        <v>265000000</v>
      </c>
      <c r="G42" s="217">
        <v>530000000</v>
      </c>
    </row>
    <row r="43" spans="1:7" x14ac:dyDescent="0.3">
      <c r="A43" s="220">
        <v>14</v>
      </c>
      <c r="B43" s="216" t="s">
        <v>482</v>
      </c>
      <c r="C43" s="223" t="s">
        <v>318</v>
      </c>
      <c r="D43" s="223" t="s">
        <v>318</v>
      </c>
      <c r="E43" s="222">
        <v>2</v>
      </c>
      <c r="F43" s="217">
        <v>13500000</v>
      </c>
      <c r="G43" s="217">
        <v>27000000</v>
      </c>
    </row>
    <row r="44" spans="1:7" x14ac:dyDescent="0.3">
      <c r="A44" s="51" t="s">
        <v>132</v>
      </c>
      <c r="B44" s="73" t="s">
        <v>319</v>
      </c>
      <c r="C44" s="74"/>
      <c r="D44" s="174"/>
      <c r="E44" s="33"/>
      <c r="F44" s="209"/>
      <c r="G44" s="75">
        <f>+G45</f>
        <v>10946430000</v>
      </c>
    </row>
    <row r="45" spans="1:7" x14ac:dyDescent="0.3">
      <c r="A45" s="49">
        <v>1</v>
      </c>
      <c r="B45" s="120" t="s">
        <v>397</v>
      </c>
      <c r="C45" s="106"/>
      <c r="D45" s="106" t="s">
        <v>361</v>
      </c>
      <c r="E45" s="106">
        <v>1</v>
      </c>
      <c r="F45" s="210"/>
      <c r="G45" s="113">
        <f>+SUM(G47:G91)</f>
        <v>10946430000</v>
      </c>
    </row>
    <row r="46" spans="1:7" x14ac:dyDescent="0.3">
      <c r="A46" s="105"/>
      <c r="B46" s="50" t="s">
        <v>398</v>
      </c>
      <c r="C46" s="106"/>
      <c r="D46" s="204"/>
      <c r="E46" s="161"/>
      <c r="F46" s="211"/>
      <c r="G46" s="161"/>
    </row>
    <row r="47" spans="1:7" x14ac:dyDescent="0.3">
      <c r="A47" s="220"/>
      <c r="B47" s="118" t="s">
        <v>320</v>
      </c>
      <c r="C47" s="108" t="s">
        <v>321</v>
      </c>
      <c r="D47" s="108" t="s">
        <v>65</v>
      </c>
      <c r="E47" s="108">
        <v>2</v>
      </c>
      <c r="F47" s="212">
        <v>167340000</v>
      </c>
      <c r="G47" s="109">
        <f>F47*E47</f>
        <v>334680000</v>
      </c>
    </row>
    <row r="48" spans="1:7" x14ac:dyDescent="0.3">
      <c r="A48" s="220"/>
      <c r="B48" s="111" t="s">
        <v>322</v>
      </c>
      <c r="C48" s="108" t="s">
        <v>321</v>
      </c>
      <c r="D48" s="108" t="s">
        <v>185</v>
      </c>
      <c r="E48" s="108">
        <v>4</v>
      </c>
      <c r="F48" s="212">
        <v>60510000</v>
      </c>
      <c r="G48" s="109">
        <f t="shared" ref="G48:G91" si="2">F48*E48</f>
        <v>242040000</v>
      </c>
    </row>
    <row r="49" spans="1:7" x14ac:dyDescent="0.3">
      <c r="A49" s="220"/>
      <c r="B49" s="111" t="s">
        <v>323</v>
      </c>
      <c r="C49" s="108" t="s">
        <v>321</v>
      </c>
      <c r="D49" s="108" t="s">
        <v>185</v>
      </c>
      <c r="E49" s="108">
        <v>4</v>
      </c>
      <c r="F49" s="212">
        <v>3910000</v>
      </c>
      <c r="G49" s="109">
        <f t="shared" si="2"/>
        <v>15640000</v>
      </c>
    </row>
    <row r="50" spans="1:7" x14ac:dyDescent="0.3">
      <c r="A50" s="220"/>
      <c r="B50" s="111" t="s">
        <v>324</v>
      </c>
      <c r="C50" s="108" t="s">
        <v>321</v>
      </c>
      <c r="D50" s="108" t="s">
        <v>185</v>
      </c>
      <c r="E50" s="108">
        <v>4</v>
      </c>
      <c r="F50" s="212">
        <v>23100000</v>
      </c>
      <c r="G50" s="109">
        <f t="shared" si="2"/>
        <v>92400000</v>
      </c>
    </row>
    <row r="51" spans="1:7" x14ac:dyDescent="0.3">
      <c r="A51" s="220"/>
      <c r="B51" s="111" t="s">
        <v>325</v>
      </c>
      <c r="C51" s="108" t="s">
        <v>321</v>
      </c>
      <c r="D51" s="108" t="s">
        <v>185</v>
      </c>
      <c r="E51" s="108">
        <v>4</v>
      </c>
      <c r="F51" s="212">
        <v>720000</v>
      </c>
      <c r="G51" s="109">
        <f t="shared" si="2"/>
        <v>2880000</v>
      </c>
    </row>
    <row r="52" spans="1:7" x14ac:dyDescent="0.3">
      <c r="A52" s="220"/>
      <c r="B52" s="111" t="s">
        <v>326</v>
      </c>
      <c r="C52" s="108" t="s">
        <v>321</v>
      </c>
      <c r="D52" s="108" t="s">
        <v>185</v>
      </c>
      <c r="E52" s="108">
        <v>4</v>
      </c>
      <c r="F52" s="212">
        <v>25870000</v>
      </c>
      <c r="G52" s="109">
        <f t="shared" si="2"/>
        <v>103480000</v>
      </c>
    </row>
    <row r="53" spans="1:7" x14ac:dyDescent="0.3">
      <c r="A53" s="220"/>
      <c r="B53" s="111" t="s">
        <v>327</v>
      </c>
      <c r="C53" s="108" t="s">
        <v>321</v>
      </c>
      <c r="D53" s="108" t="s">
        <v>185</v>
      </c>
      <c r="E53" s="108">
        <v>2</v>
      </c>
      <c r="F53" s="181">
        <v>63300000</v>
      </c>
      <c r="G53" s="109">
        <f t="shared" si="2"/>
        <v>126600000</v>
      </c>
    </row>
    <row r="54" spans="1:7" x14ac:dyDescent="0.3">
      <c r="A54" s="220"/>
      <c r="B54" s="111" t="s">
        <v>328</v>
      </c>
      <c r="C54" s="108" t="s">
        <v>321</v>
      </c>
      <c r="D54" s="108" t="s">
        <v>185</v>
      </c>
      <c r="E54" s="108">
        <v>4</v>
      </c>
      <c r="F54" s="212">
        <v>147490000</v>
      </c>
      <c r="G54" s="109">
        <f t="shared" si="2"/>
        <v>589960000</v>
      </c>
    </row>
    <row r="55" spans="1:7" x14ac:dyDescent="0.3">
      <c r="A55" s="220"/>
      <c r="B55" s="111" t="s">
        <v>329</v>
      </c>
      <c r="C55" s="108" t="s">
        <v>321</v>
      </c>
      <c r="D55" s="108" t="s">
        <v>185</v>
      </c>
      <c r="E55" s="108">
        <v>4</v>
      </c>
      <c r="F55" s="212">
        <v>144610000</v>
      </c>
      <c r="G55" s="109">
        <f t="shared" si="2"/>
        <v>578440000</v>
      </c>
    </row>
    <row r="56" spans="1:7" x14ac:dyDescent="0.3">
      <c r="A56" s="220"/>
      <c r="B56" s="111" t="s">
        <v>330</v>
      </c>
      <c r="C56" s="108" t="s">
        <v>321</v>
      </c>
      <c r="D56" s="108" t="s">
        <v>185</v>
      </c>
      <c r="E56" s="108">
        <v>4</v>
      </c>
      <c r="F56" s="212">
        <v>120790000</v>
      </c>
      <c r="G56" s="109">
        <f t="shared" si="2"/>
        <v>483160000</v>
      </c>
    </row>
    <row r="57" spans="1:7" x14ac:dyDescent="0.3">
      <c r="A57" s="220"/>
      <c r="B57" s="111" t="s">
        <v>331</v>
      </c>
      <c r="C57" s="108"/>
      <c r="D57" s="106" t="s">
        <v>185</v>
      </c>
      <c r="E57" s="106">
        <v>4</v>
      </c>
      <c r="F57" s="181">
        <v>13590000</v>
      </c>
      <c r="G57" s="109">
        <f t="shared" si="2"/>
        <v>54360000</v>
      </c>
    </row>
    <row r="58" spans="1:7" s="32" customFormat="1" x14ac:dyDescent="0.3">
      <c r="A58" s="220"/>
      <c r="B58" s="111" t="s">
        <v>332</v>
      </c>
      <c r="C58" s="108" t="s">
        <v>321</v>
      </c>
      <c r="D58" s="106" t="s">
        <v>185</v>
      </c>
      <c r="E58" s="106">
        <v>1</v>
      </c>
      <c r="F58" s="210">
        <v>24120000</v>
      </c>
      <c r="G58" s="109">
        <f t="shared" si="2"/>
        <v>24120000</v>
      </c>
    </row>
    <row r="59" spans="1:7" s="104" customFormat="1" ht="15.75" x14ac:dyDescent="0.25">
      <c r="A59" s="220"/>
      <c r="B59" s="110" t="s">
        <v>333</v>
      </c>
      <c r="C59" s="108" t="s">
        <v>321</v>
      </c>
      <c r="D59" s="106" t="s">
        <v>185</v>
      </c>
      <c r="E59" s="106">
        <v>1</v>
      </c>
      <c r="F59" s="181">
        <v>19610000</v>
      </c>
      <c r="G59" s="109">
        <f t="shared" si="2"/>
        <v>19610000</v>
      </c>
    </row>
    <row r="60" spans="1:7" s="104" customFormat="1" ht="31.5" x14ac:dyDescent="0.25">
      <c r="A60" s="220"/>
      <c r="B60" s="110" t="s">
        <v>334</v>
      </c>
      <c r="C60" s="108" t="s">
        <v>321</v>
      </c>
      <c r="D60" s="106" t="s">
        <v>335</v>
      </c>
      <c r="E60" s="106">
        <v>4</v>
      </c>
      <c r="F60" s="210">
        <v>15180000</v>
      </c>
      <c r="G60" s="109">
        <f t="shared" si="2"/>
        <v>60720000</v>
      </c>
    </row>
    <row r="61" spans="1:7" s="104" customFormat="1" ht="31.5" x14ac:dyDescent="0.25">
      <c r="A61" s="220"/>
      <c r="B61" s="110" t="s">
        <v>336</v>
      </c>
      <c r="C61" s="108" t="s">
        <v>321</v>
      </c>
      <c r="D61" s="106" t="s">
        <v>335</v>
      </c>
      <c r="E61" s="108">
        <v>4</v>
      </c>
      <c r="F61" s="181">
        <v>44680000</v>
      </c>
      <c r="G61" s="109">
        <f t="shared" si="2"/>
        <v>178720000</v>
      </c>
    </row>
    <row r="62" spans="1:7" s="104" customFormat="1" ht="15.75" x14ac:dyDescent="0.25">
      <c r="A62" s="220"/>
      <c r="B62" s="111" t="s">
        <v>337</v>
      </c>
      <c r="C62" s="108" t="s">
        <v>338</v>
      </c>
      <c r="D62" s="108" t="s">
        <v>339</v>
      </c>
      <c r="E62" s="108">
        <v>5</v>
      </c>
      <c r="F62" s="181">
        <v>15000000</v>
      </c>
      <c r="G62" s="109">
        <f t="shared" si="2"/>
        <v>75000000</v>
      </c>
    </row>
    <row r="63" spans="1:7" s="104" customFormat="1" ht="15.75" x14ac:dyDescent="0.25">
      <c r="A63" s="220"/>
      <c r="B63" s="111" t="s">
        <v>340</v>
      </c>
      <c r="C63" s="108" t="s">
        <v>341</v>
      </c>
      <c r="D63" s="108" t="s">
        <v>339</v>
      </c>
      <c r="E63" s="106">
        <v>2</v>
      </c>
      <c r="F63" s="181">
        <v>20000000</v>
      </c>
      <c r="G63" s="109">
        <f t="shared" si="2"/>
        <v>40000000</v>
      </c>
    </row>
    <row r="64" spans="1:7" s="104" customFormat="1" ht="15.75" x14ac:dyDescent="0.25">
      <c r="A64" s="105"/>
      <c r="B64" s="66" t="s">
        <v>399</v>
      </c>
      <c r="C64" s="112"/>
      <c r="D64" s="112"/>
      <c r="E64" s="112"/>
      <c r="F64" s="213"/>
      <c r="G64" s="109">
        <f t="shared" si="2"/>
        <v>0</v>
      </c>
    </row>
    <row r="65" spans="1:7" s="104" customFormat="1" ht="15.75" x14ac:dyDescent="0.25">
      <c r="A65" s="220"/>
      <c r="B65" s="115" t="s">
        <v>320</v>
      </c>
      <c r="C65" s="108" t="s">
        <v>321</v>
      </c>
      <c r="D65" s="108" t="s">
        <v>65</v>
      </c>
      <c r="E65" s="108">
        <v>2</v>
      </c>
      <c r="F65" s="212">
        <v>167340000</v>
      </c>
      <c r="G65" s="109">
        <f t="shared" si="2"/>
        <v>334680000</v>
      </c>
    </row>
    <row r="66" spans="1:7" s="104" customFormat="1" ht="15.75" x14ac:dyDescent="0.25">
      <c r="A66" s="220"/>
      <c r="B66" s="116" t="s">
        <v>342</v>
      </c>
      <c r="C66" s="108" t="s">
        <v>321</v>
      </c>
      <c r="D66" s="108" t="s">
        <v>185</v>
      </c>
      <c r="E66" s="108">
        <v>4</v>
      </c>
      <c r="F66" s="212">
        <v>55700000</v>
      </c>
      <c r="G66" s="109">
        <f t="shared" si="2"/>
        <v>222800000</v>
      </c>
    </row>
    <row r="67" spans="1:7" s="104" customFormat="1" ht="15.75" x14ac:dyDescent="0.25">
      <c r="A67" s="220"/>
      <c r="B67" s="116" t="s">
        <v>343</v>
      </c>
      <c r="C67" s="108" t="s">
        <v>321</v>
      </c>
      <c r="D67" s="108" t="s">
        <v>185</v>
      </c>
      <c r="E67" s="108">
        <v>4</v>
      </c>
      <c r="F67" s="212">
        <v>10890000</v>
      </c>
      <c r="G67" s="109">
        <f t="shared" si="2"/>
        <v>43560000</v>
      </c>
    </row>
    <row r="68" spans="1:7" s="104" customFormat="1" ht="15.75" x14ac:dyDescent="0.25">
      <c r="A68" s="220"/>
      <c r="B68" s="116" t="s">
        <v>344</v>
      </c>
      <c r="C68" s="108" t="s">
        <v>321</v>
      </c>
      <c r="D68" s="108" t="s">
        <v>185</v>
      </c>
      <c r="E68" s="108">
        <v>2</v>
      </c>
      <c r="F68" s="212">
        <v>5470000</v>
      </c>
      <c r="G68" s="109">
        <f t="shared" si="2"/>
        <v>10940000</v>
      </c>
    </row>
    <row r="69" spans="1:7" s="104" customFormat="1" ht="15.75" x14ac:dyDescent="0.25">
      <c r="A69" s="220"/>
      <c r="B69" s="111" t="s">
        <v>323</v>
      </c>
      <c r="C69" s="108" t="s">
        <v>321</v>
      </c>
      <c r="D69" s="108" t="s">
        <v>185</v>
      </c>
      <c r="E69" s="108">
        <v>2</v>
      </c>
      <c r="F69" s="212">
        <v>3910000</v>
      </c>
      <c r="G69" s="109">
        <f t="shared" si="2"/>
        <v>7820000</v>
      </c>
    </row>
    <row r="70" spans="1:7" s="104" customFormat="1" ht="15.75" x14ac:dyDescent="0.25">
      <c r="A70" s="220"/>
      <c r="B70" s="116" t="s">
        <v>345</v>
      </c>
      <c r="C70" s="108" t="s">
        <v>321</v>
      </c>
      <c r="D70" s="108" t="s">
        <v>185</v>
      </c>
      <c r="E70" s="108">
        <v>4</v>
      </c>
      <c r="F70" s="212">
        <v>41990000</v>
      </c>
      <c r="G70" s="109">
        <f t="shared" si="2"/>
        <v>167960000</v>
      </c>
    </row>
    <row r="71" spans="1:7" s="104" customFormat="1" ht="15.75" x14ac:dyDescent="0.25">
      <c r="A71" s="220"/>
      <c r="B71" s="116" t="s">
        <v>346</v>
      </c>
      <c r="C71" s="108" t="s">
        <v>321</v>
      </c>
      <c r="D71" s="108" t="s">
        <v>65</v>
      </c>
      <c r="E71" s="108">
        <v>2</v>
      </c>
      <c r="F71" s="181">
        <v>5350000</v>
      </c>
      <c r="G71" s="109">
        <f t="shared" si="2"/>
        <v>10700000</v>
      </c>
    </row>
    <row r="72" spans="1:7" s="104" customFormat="1" ht="15.75" x14ac:dyDescent="0.25">
      <c r="A72" s="220"/>
      <c r="B72" s="116" t="s">
        <v>347</v>
      </c>
      <c r="C72" s="108" t="s">
        <v>321</v>
      </c>
      <c r="D72" s="108" t="s">
        <v>185</v>
      </c>
      <c r="E72" s="108">
        <v>4</v>
      </c>
      <c r="F72" s="212">
        <v>23460000</v>
      </c>
      <c r="G72" s="109">
        <f t="shared" si="2"/>
        <v>93840000</v>
      </c>
    </row>
    <row r="73" spans="1:7" s="104" customFormat="1" ht="15.75" x14ac:dyDescent="0.25">
      <c r="A73" s="220"/>
      <c r="B73" s="111" t="s">
        <v>325</v>
      </c>
      <c r="C73" s="108" t="s">
        <v>321</v>
      </c>
      <c r="D73" s="108" t="s">
        <v>185</v>
      </c>
      <c r="E73" s="108">
        <v>4</v>
      </c>
      <c r="F73" s="181">
        <v>720000</v>
      </c>
      <c r="G73" s="109">
        <f t="shared" si="2"/>
        <v>2880000</v>
      </c>
    </row>
    <row r="74" spans="1:7" s="104" customFormat="1" ht="15.75" x14ac:dyDescent="0.25">
      <c r="A74" s="220"/>
      <c r="B74" s="111" t="s">
        <v>326</v>
      </c>
      <c r="C74" s="108" t="s">
        <v>321</v>
      </c>
      <c r="D74" s="108" t="s">
        <v>185</v>
      </c>
      <c r="E74" s="108">
        <v>4</v>
      </c>
      <c r="F74" s="212">
        <v>25870000</v>
      </c>
      <c r="G74" s="109">
        <f t="shared" si="2"/>
        <v>103480000</v>
      </c>
    </row>
    <row r="75" spans="1:7" s="104" customFormat="1" ht="15.75" x14ac:dyDescent="0.25">
      <c r="A75" s="220"/>
      <c r="B75" s="119" t="s">
        <v>348</v>
      </c>
      <c r="C75" s="108" t="s">
        <v>321</v>
      </c>
      <c r="D75" s="108" t="s">
        <v>185</v>
      </c>
      <c r="E75" s="108">
        <v>2</v>
      </c>
      <c r="F75" s="212">
        <v>253240000</v>
      </c>
      <c r="G75" s="109">
        <f t="shared" si="2"/>
        <v>506480000</v>
      </c>
    </row>
    <row r="76" spans="1:7" s="104" customFormat="1" ht="15.75" x14ac:dyDescent="0.25">
      <c r="A76" s="220"/>
      <c r="B76" s="116" t="s">
        <v>349</v>
      </c>
      <c r="C76" s="108" t="s">
        <v>321</v>
      </c>
      <c r="D76" s="108" t="s">
        <v>185</v>
      </c>
      <c r="E76" s="108">
        <v>4</v>
      </c>
      <c r="F76" s="212">
        <v>364520000</v>
      </c>
      <c r="G76" s="109">
        <f t="shared" si="2"/>
        <v>1458080000</v>
      </c>
    </row>
    <row r="77" spans="1:7" s="104" customFormat="1" ht="15.75" x14ac:dyDescent="0.25">
      <c r="A77" s="220"/>
      <c r="B77" s="116" t="s">
        <v>350</v>
      </c>
      <c r="C77" s="108" t="s">
        <v>321</v>
      </c>
      <c r="D77" s="108" t="s">
        <v>185</v>
      </c>
      <c r="E77" s="108">
        <v>4</v>
      </c>
      <c r="F77" s="212">
        <v>242650000</v>
      </c>
      <c r="G77" s="109">
        <f t="shared" si="2"/>
        <v>970600000</v>
      </c>
    </row>
    <row r="78" spans="1:7" s="114" customFormat="1" ht="15.75" x14ac:dyDescent="0.2">
      <c r="A78" s="220"/>
      <c r="B78" s="110" t="s">
        <v>351</v>
      </c>
      <c r="C78" s="108" t="s">
        <v>321</v>
      </c>
      <c r="D78" s="106" t="s">
        <v>185</v>
      </c>
      <c r="E78" s="106">
        <v>4</v>
      </c>
      <c r="F78" s="181">
        <v>5170000</v>
      </c>
      <c r="G78" s="109">
        <f t="shared" si="2"/>
        <v>20680000</v>
      </c>
    </row>
    <row r="79" spans="1:7" s="104" customFormat="1" ht="15.75" x14ac:dyDescent="0.25">
      <c r="A79" s="220"/>
      <c r="B79" s="110" t="s">
        <v>352</v>
      </c>
      <c r="C79" s="108" t="s">
        <v>321</v>
      </c>
      <c r="D79" s="106" t="s">
        <v>65</v>
      </c>
      <c r="E79" s="106">
        <v>4</v>
      </c>
      <c r="F79" s="181">
        <v>5770000</v>
      </c>
      <c r="G79" s="109">
        <f t="shared" si="2"/>
        <v>23080000</v>
      </c>
    </row>
    <row r="80" spans="1:7" s="104" customFormat="1" ht="15.75" x14ac:dyDescent="0.25">
      <c r="A80" s="220"/>
      <c r="B80" s="110" t="s">
        <v>353</v>
      </c>
      <c r="C80" s="108" t="s">
        <v>321</v>
      </c>
      <c r="D80" s="106" t="s">
        <v>65</v>
      </c>
      <c r="E80" s="106">
        <v>24</v>
      </c>
      <c r="F80" s="181">
        <v>6980000</v>
      </c>
      <c r="G80" s="109">
        <f t="shared" si="2"/>
        <v>167520000</v>
      </c>
    </row>
    <row r="81" spans="1:7" s="104" customFormat="1" ht="15.75" x14ac:dyDescent="0.25">
      <c r="A81" s="220"/>
      <c r="B81" s="110" t="s">
        <v>354</v>
      </c>
      <c r="C81" s="108" t="s">
        <v>321</v>
      </c>
      <c r="D81" s="106" t="s">
        <v>65</v>
      </c>
      <c r="E81" s="106">
        <v>16</v>
      </c>
      <c r="F81" s="181">
        <v>7100000</v>
      </c>
      <c r="G81" s="109">
        <f t="shared" si="2"/>
        <v>113600000</v>
      </c>
    </row>
    <row r="82" spans="1:7" s="104" customFormat="1" ht="15.75" x14ac:dyDescent="0.25">
      <c r="A82" s="220"/>
      <c r="B82" s="110" t="s">
        <v>355</v>
      </c>
      <c r="C82" s="108" t="s">
        <v>321</v>
      </c>
      <c r="D82" s="106" t="s">
        <v>65</v>
      </c>
      <c r="E82" s="106">
        <v>8</v>
      </c>
      <c r="F82" s="181">
        <v>7220000</v>
      </c>
      <c r="G82" s="109">
        <f t="shared" si="2"/>
        <v>57760000</v>
      </c>
    </row>
    <row r="83" spans="1:7" s="104" customFormat="1" ht="15.75" x14ac:dyDescent="0.25">
      <c r="A83" s="220"/>
      <c r="B83" s="110" t="s">
        <v>356</v>
      </c>
      <c r="C83" s="108" t="s">
        <v>321</v>
      </c>
      <c r="D83" s="106" t="s">
        <v>65</v>
      </c>
      <c r="E83" s="106">
        <v>4</v>
      </c>
      <c r="F83" s="181">
        <v>3970000</v>
      </c>
      <c r="G83" s="109">
        <f t="shared" si="2"/>
        <v>15880000</v>
      </c>
    </row>
    <row r="84" spans="1:7" s="104" customFormat="1" ht="15.75" x14ac:dyDescent="0.25">
      <c r="A84" s="220"/>
      <c r="B84" s="111" t="s">
        <v>332</v>
      </c>
      <c r="C84" s="108" t="s">
        <v>321</v>
      </c>
      <c r="D84" s="106" t="s">
        <v>65</v>
      </c>
      <c r="E84" s="106">
        <v>1</v>
      </c>
      <c r="F84" s="181">
        <v>24120000</v>
      </c>
      <c r="G84" s="109">
        <f t="shared" si="2"/>
        <v>24120000</v>
      </c>
    </row>
    <row r="85" spans="1:7" s="104" customFormat="1" ht="15.75" x14ac:dyDescent="0.25">
      <c r="A85" s="220"/>
      <c r="B85" s="110" t="s">
        <v>333</v>
      </c>
      <c r="C85" s="108" t="s">
        <v>321</v>
      </c>
      <c r="D85" s="106" t="s">
        <v>65</v>
      </c>
      <c r="E85" s="106">
        <v>1</v>
      </c>
      <c r="F85" s="181">
        <v>19610000</v>
      </c>
      <c r="G85" s="109">
        <f t="shared" si="2"/>
        <v>19610000</v>
      </c>
    </row>
    <row r="86" spans="1:7" s="104" customFormat="1" ht="31.5" x14ac:dyDescent="0.25">
      <c r="A86" s="220"/>
      <c r="B86" s="110" t="s">
        <v>357</v>
      </c>
      <c r="C86" s="108" t="s">
        <v>321</v>
      </c>
      <c r="D86" s="106" t="s">
        <v>335</v>
      </c>
      <c r="E86" s="106">
        <v>4</v>
      </c>
      <c r="F86" s="181">
        <v>44680000</v>
      </c>
      <c r="G86" s="109">
        <f t="shared" si="2"/>
        <v>178720000</v>
      </c>
    </row>
    <row r="87" spans="1:7" s="104" customFormat="1" ht="15.75" x14ac:dyDescent="0.25">
      <c r="A87" s="220"/>
      <c r="B87" s="110" t="s">
        <v>358</v>
      </c>
      <c r="C87" s="108" t="s">
        <v>321</v>
      </c>
      <c r="D87" s="106" t="s">
        <v>65</v>
      </c>
      <c r="E87" s="106">
        <v>4</v>
      </c>
      <c r="F87" s="181">
        <v>6930000</v>
      </c>
      <c r="G87" s="109">
        <f t="shared" si="2"/>
        <v>27720000</v>
      </c>
    </row>
    <row r="88" spans="1:7" s="104" customFormat="1" ht="15.75" x14ac:dyDescent="0.25">
      <c r="A88" s="220"/>
      <c r="B88" s="111" t="s">
        <v>337</v>
      </c>
      <c r="C88" s="108" t="s">
        <v>338</v>
      </c>
      <c r="D88" s="108" t="s">
        <v>339</v>
      </c>
      <c r="E88" s="108">
        <v>5</v>
      </c>
      <c r="F88" s="181">
        <v>15000000</v>
      </c>
      <c r="G88" s="109">
        <f t="shared" si="2"/>
        <v>75000000</v>
      </c>
    </row>
    <row r="89" spans="1:7" s="104" customFormat="1" ht="15.75" x14ac:dyDescent="0.25">
      <c r="A89" s="51"/>
      <c r="B89" s="66" t="s">
        <v>400</v>
      </c>
      <c r="C89" s="108"/>
      <c r="D89" s="106"/>
      <c r="E89" s="106"/>
      <c r="F89" s="181"/>
      <c r="G89" s="109">
        <f t="shared" si="2"/>
        <v>0</v>
      </c>
    </row>
    <row r="90" spans="1:7" s="104" customFormat="1" ht="252" x14ac:dyDescent="0.25">
      <c r="A90" s="220"/>
      <c r="B90" s="110" t="s">
        <v>362</v>
      </c>
      <c r="C90" s="108" t="s">
        <v>321</v>
      </c>
      <c r="D90" s="106" t="s">
        <v>359</v>
      </c>
      <c r="E90" s="106">
        <v>1</v>
      </c>
      <c r="F90" s="181">
        <v>3207110000</v>
      </c>
      <c r="G90" s="109">
        <f t="shared" si="2"/>
        <v>3207110000</v>
      </c>
    </row>
    <row r="91" spans="1:7" s="104" customFormat="1" ht="15.75" x14ac:dyDescent="0.25">
      <c r="A91" s="220"/>
      <c r="B91" s="110" t="s">
        <v>360</v>
      </c>
      <c r="C91" s="108" t="s">
        <v>338</v>
      </c>
      <c r="D91" s="106"/>
      <c r="E91" s="106">
        <v>4</v>
      </c>
      <c r="F91" s="181">
        <v>15000000</v>
      </c>
      <c r="G91" s="109">
        <f t="shared" si="2"/>
        <v>60000000</v>
      </c>
    </row>
    <row r="92" spans="1:7" s="104" customFormat="1" ht="15.75" x14ac:dyDescent="0.25">
      <c r="A92" s="51" t="s">
        <v>151</v>
      </c>
      <c r="B92" s="121" t="s">
        <v>412</v>
      </c>
      <c r="C92" s="125"/>
      <c r="D92" s="112"/>
      <c r="E92" s="112"/>
      <c r="F92" s="214"/>
      <c r="G92" s="126">
        <f>+G93</f>
        <v>10557240000</v>
      </c>
    </row>
    <row r="93" spans="1:7" s="104" customFormat="1" ht="15.75" x14ac:dyDescent="0.25">
      <c r="A93" s="49">
        <v>1</v>
      </c>
      <c r="B93" s="120" t="s">
        <v>363</v>
      </c>
      <c r="C93" s="106"/>
      <c r="D93" s="106" t="s">
        <v>407</v>
      </c>
      <c r="E93" s="106">
        <v>1</v>
      </c>
      <c r="F93" s="210"/>
      <c r="G93" s="113">
        <f>+SUM(G97:G149)</f>
        <v>10557240000</v>
      </c>
    </row>
    <row r="94" spans="1:7" s="104" customFormat="1" ht="15.75" x14ac:dyDescent="0.25">
      <c r="A94" s="49"/>
      <c r="B94" s="120" t="s">
        <v>364</v>
      </c>
      <c r="C94" s="106"/>
      <c r="D94" s="106"/>
      <c r="E94" s="106"/>
      <c r="F94" s="210"/>
      <c r="G94" s="107"/>
    </row>
    <row r="95" spans="1:7" s="104" customFormat="1" ht="15.75" x14ac:dyDescent="0.25">
      <c r="A95" s="49" t="s">
        <v>413</v>
      </c>
      <c r="B95" s="120" t="s">
        <v>401</v>
      </c>
      <c r="C95" s="106"/>
      <c r="D95" s="106"/>
      <c r="E95" s="106"/>
      <c r="F95" s="210"/>
      <c r="G95" s="107"/>
    </row>
    <row r="96" spans="1:7" s="104" customFormat="1" ht="15.75" x14ac:dyDescent="0.25">
      <c r="A96" s="49"/>
      <c r="B96" s="120" t="s">
        <v>414</v>
      </c>
      <c r="C96" s="106"/>
      <c r="D96" s="106"/>
      <c r="E96" s="106"/>
      <c r="F96" s="210"/>
      <c r="G96" s="107"/>
    </row>
    <row r="97" spans="1:7" s="104" customFormat="1" ht="15.75" x14ac:dyDescent="0.25">
      <c r="A97" s="220"/>
      <c r="B97" s="110" t="s">
        <v>365</v>
      </c>
      <c r="C97" s="108" t="s">
        <v>366</v>
      </c>
      <c r="D97" s="106" t="s">
        <v>185</v>
      </c>
      <c r="E97" s="106">
        <v>1</v>
      </c>
      <c r="F97" s="181">
        <v>151580000</v>
      </c>
      <c r="G97" s="109">
        <f t="shared" ref="G97:G127" si="3">F97*E97</f>
        <v>151580000</v>
      </c>
    </row>
    <row r="98" spans="1:7" s="104" customFormat="1" ht="15.75" x14ac:dyDescent="0.25">
      <c r="A98" s="220"/>
      <c r="B98" s="110" t="s">
        <v>367</v>
      </c>
      <c r="C98" s="108" t="s">
        <v>366</v>
      </c>
      <c r="D98" s="106" t="s">
        <v>185</v>
      </c>
      <c r="E98" s="106">
        <v>1</v>
      </c>
      <c r="F98" s="181">
        <v>30380000</v>
      </c>
      <c r="G98" s="109">
        <f t="shared" si="3"/>
        <v>30380000</v>
      </c>
    </row>
    <row r="99" spans="1:7" s="104" customFormat="1" ht="15.75" x14ac:dyDescent="0.25">
      <c r="A99" s="220"/>
      <c r="B99" s="110" t="s">
        <v>368</v>
      </c>
      <c r="C99" s="108" t="s">
        <v>366</v>
      </c>
      <c r="D99" s="106" t="s">
        <v>185</v>
      </c>
      <c r="E99" s="106">
        <v>1</v>
      </c>
      <c r="F99" s="181">
        <v>36870000</v>
      </c>
      <c r="G99" s="109">
        <f t="shared" si="3"/>
        <v>36870000</v>
      </c>
    </row>
    <row r="100" spans="1:7" s="104" customFormat="1" ht="15.75" x14ac:dyDescent="0.25">
      <c r="A100" s="220"/>
      <c r="B100" s="66" t="s">
        <v>415</v>
      </c>
      <c r="C100" s="108"/>
      <c r="D100" s="108"/>
      <c r="E100" s="108"/>
      <c r="F100" s="212"/>
      <c r="G100" s="109">
        <f t="shared" si="3"/>
        <v>0</v>
      </c>
    </row>
    <row r="101" spans="1:7" s="104" customFormat="1" ht="15.75" x14ac:dyDescent="0.25">
      <c r="A101" s="220"/>
      <c r="B101" s="110" t="s">
        <v>369</v>
      </c>
      <c r="C101" s="108" t="s">
        <v>366</v>
      </c>
      <c r="D101" s="106" t="s">
        <v>185</v>
      </c>
      <c r="E101" s="106">
        <v>1</v>
      </c>
      <c r="F101" s="181">
        <v>251440000</v>
      </c>
      <c r="G101" s="109">
        <f t="shared" si="3"/>
        <v>251440000</v>
      </c>
    </row>
    <row r="102" spans="1:7" s="104" customFormat="1" ht="15.75" x14ac:dyDescent="0.25">
      <c r="A102" s="220"/>
      <c r="B102" s="110" t="s">
        <v>367</v>
      </c>
      <c r="C102" s="108" t="s">
        <v>366</v>
      </c>
      <c r="D102" s="106" t="s">
        <v>185</v>
      </c>
      <c r="E102" s="106">
        <v>1</v>
      </c>
      <c r="F102" s="181">
        <v>30380000</v>
      </c>
      <c r="G102" s="109">
        <f t="shared" si="3"/>
        <v>30380000</v>
      </c>
    </row>
    <row r="103" spans="1:7" s="104" customFormat="1" ht="15.75" x14ac:dyDescent="0.25">
      <c r="A103" s="220"/>
      <c r="B103" s="110" t="s">
        <v>368</v>
      </c>
      <c r="C103" s="108" t="s">
        <v>366</v>
      </c>
      <c r="D103" s="106" t="s">
        <v>185</v>
      </c>
      <c r="E103" s="106">
        <v>1</v>
      </c>
      <c r="F103" s="181">
        <v>36870000</v>
      </c>
      <c r="G103" s="109">
        <f t="shared" si="3"/>
        <v>36870000</v>
      </c>
    </row>
    <row r="104" spans="1:7" s="104" customFormat="1" ht="15.75" x14ac:dyDescent="0.25">
      <c r="A104" s="51" t="s">
        <v>416</v>
      </c>
      <c r="B104" s="66" t="s">
        <v>402</v>
      </c>
      <c r="C104" s="108"/>
      <c r="D104" s="108"/>
      <c r="E104" s="108"/>
      <c r="F104" s="212"/>
      <c r="G104" s="109">
        <f t="shared" si="3"/>
        <v>0</v>
      </c>
    </row>
    <row r="105" spans="1:7" s="104" customFormat="1" ht="15.75" x14ac:dyDescent="0.25">
      <c r="A105" s="220"/>
      <c r="B105" s="66" t="s">
        <v>417</v>
      </c>
      <c r="C105" s="108"/>
      <c r="D105" s="108"/>
      <c r="E105" s="108"/>
      <c r="F105" s="212"/>
      <c r="G105" s="109">
        <f t="shared" si="3"/>
        <v>0</v>
      </c>
    </row>
    <row r="106" spans="1:7" s="114" customFormat="1" ht="15.75" x14ac:dyDescent="0.2">
      <c r="A106" s="220"/>
      <c r="B106" s="110" t="s">
        <v>370</v>
      </c>
      <c r="C106" s="108" t="s">
        <v>366</v>
      </c>
      <c r="D106" s="106" t="s">
        <v>185</v>
      </c>
      <c r="E106" s="106">
        <v>1</v>
      </c>
      <c r="F106" s="181">
        <v>317600000</v>
      </c>
      <c r="G106" s="109">
        <f t="shared" si="3"/>
        <v>317600000</v>
      </c>
    </row>
    <row r="107" spans="1:7" s="104" customFormat="1" ht="15.75" x14ac:dyDescent="0.25">
      <c r="A107" s="220"/>
      <c r="B107" s="110" t="s">
        <v>367</v>
      </c>
      <c r="C107" s="108" t="s">
        <v>366</v>
      </c>
      <c r="D107" s="106" t="s">
        <v>185</v>
      </c>
      <c r="E107" s="106">
        <v>1</v>
      </c>
      <c r="F107" s="181">
        <v>30380000</v>
      </c>
      <c r="G107" s="109">
        <f t="shared" si="3"/>
        <v>30380000</v>
      </c>
    </row>
    <row r="108" spans="1:7" s="104" customFormat="1" ht="15.75" x14ac:dyDescent="0.25">
      <c r="A108" s="220"/>
      <c r="B108" s="110" t="s">
        <v>368</v>
      </c>
      <c r="C108" s="108" t="s">
        <v>366</v>
      </c>
      <c r="D108" s="106" t="s">
        <v>185</v>
      </c>
      <c r="E108" s="106">
        <v>1</v>
      </c>
      <c r="F108" s="181">
        <v>36870000</v>
      </c>
      <c r="G108" s="109">
        <f t="shared" si="3"/>
        <v>36870000</v>
      </c>
    </row>
    <row r="109" spans="1:7" s="104" customFormat="1" ht="15.75" x14ac:dyDescent="0.25">
      <c r="A109" s="220"/>
      <c r="B109" s="121" t="s">
        <v>418</v>
      </c>
      <c r="C109" s="108"/>
      <c r="D109" s="106"/>
      <c r="E109" s="106"/>
      <c r="F109" s="181"/>
      <c r="G109" s="109">
        <f t="shared" si="3"/>
        <v>0</v>
      </c>
    </row>
    <row r="110" spans="1:7" s="104" customFormat="1" ht="15.75" x14ac:dyDescent="0.25">
      <c r="A110" s="220"/>
      <c r="B110" s="110" t="s">
        <v>371</v>
      </c>
      <c r="C110" s="108" t="s">
        <v>366</v>
      </c>
      <c r="D110" s="106" t="s">
        <v>185</v>
      </c>
      <c r="E110" s="106">
        <v>1</v>
      </c>
      <c r="F110" s="181">
        <v>306780000</v>
      </c>
      <c r="G110" s="109">
        <f t="shared" si="3"/>
        <v>306780000</v>
      </c>
    </row>
    <row r="111" spans="1:7" s="104" customFormat="1" ht="15.75" x14ac:dyDescent="0.25">
      <c r="A111" s="220"/>
      <c r="B111" s="110" t="s">
        <v>367</v>
      </c>
      <c r="C111" s="108" t="s">
        <v>366</v>
      </c>
      <c r="D111" s="106" t="s">
        <v>185</v>
      </c>
      <c r="E111" s="106">
        <v>1</v>
      </c>
      <c r="F111" s="181">
        <v>30380000</v>
      </c>
      <c r="G111" s="109">
        <f t="shared" si="3"/>
        <v>30380000</v>
      </c>
    </row>
    <row r="112" spans="1:7" s="104" customFormat="1" ht="15.75" x14ac:dyDescent="0.25">
      <c r="A112" s="220"/>
      <c r="B112" s="110" t="s">
        <v>368</v>
      </c>
      <c r="C112" s="108" t="s">
        <v>366</v>
      </c>
      <c r="D112" s="106" t="s">
        <v>185</v>
      </c>
      <c r="E112" s="106">
        <v>1</v>
      </c>
      <c r="F112" s="181">
        <v>36870000</v>
      </c>
      <c r="G112" s="109">
        <f t="shared" si="3"/>
        <v>36870000</v>
      </c>
    </row>
    <row r="113" spans="1:7" s="104" customFormat="1" ht="15.75" x14ac:dyDescent="0.25">
      <c r="A113" s="51" t="s">
        <v>419</v>
      </c>
      <c r="B113" s="66" t="s">
        <v>403</v>
      </c>
      <c r="C113" s="125" t="s">
        <v>366</v>
      </c>
      <c r="D113" s="112" t="s">
        <v>185</v>
      </c>
      <c r="E113" s="112">
        <v>1</v>
      </c>
      <c r="F113" s="214">
        <v>3185670000</v>
      </c>
      <c r="G113" s="126">
        <f t="shared" si="3"/>
        <v>3185670000</v>
      </c>
    </row>
    <row r="114" spans="1:7" s="104" customFormat="1" ht="15.75" x14ac:dyDescent="0.25">
      <c r="A114" s="220"/>
      <c r="B114" s="111" t="s">
        <v>372</v>
      </c>
      <c r="C114" s="108" t="s">
        <v>366</v>
      </c>
      <c r="D114" s="108" t="s">
        <v>185</v>
      </c>
      <c r="E114" s="108">
        <v>1</v>
      </c>
      <c r="F114" s="181">
        <v>0</v>
      </c>
      <c r="G114" s="109">
        <f t="shared" si="3"/>
        <v>0</v>
      </c>
    </row>
    <row r="115" spans="1:7" s="104" customFormat="1" ht="15.75" x14ac:dyDescent="0.25">
      <c r="A115" s="220"/>
      <c r="B115" s="163" t="s">
        <v>373</v>
      </c>
      <c r="C115" s="108" t="s">
        <v>366</v>
      </c>
      <c r="D115" s="108" t="s">
        <v>185</v>
      </c>
      <c r="E115" s="108">
        <v>1</v>
      </c>
      <c r="F115" s="181">
        <v>0</v>
      </c>
      <c r="G115" s="109">
        <f t="shared" si="3"/>
        <v>0</v>
      </c>
    </row>
    <row r="116" spans="1:7" s="104" customFormat="1" ht="15.75" x14ac:dyDescent="0.25">
      <c r="A116" s="220"/>
      <c r="B116" s="163" t="s">
        <v>374</v>
      </c>
      <c r="C116" s="108" t="s">
        <v>366</v>
      </c>
      <c r="D116" s="108" t="s">
        <v>185</v>
      </c>
      <c r="E116" s="108">
        <v>1</v>
      </c>
      <c r="F116" s="181">
        <v>0</v>
      </c>
      <c r="G116" s="109">
        <f t="shared" si="3"/>
        <v>0</v>
      </c>
    </row>
    <row r="117" spans="1:7" s="104" customFormat="1" ht="15.75" x14ac:dyDescent="0.25">
      <c r="A117" s="220"/>
      <c r="B117" s="163" t="s">
        <v>375</v>
      </c>
      <c r="C117" s="108" t="s">
        <v>366</v>
      </c>
      <c r="D117" s="108" t="s">
        <v>185</v>
      </c>
      <c r="E117" s="108">
        <v>1</v>
      </c>
      <c r="F117" s="181">
        <v>0</v>
      </c>
      <c r="G117" s="109">
        <f t="shared" si="3"/>
        <v>0</v>
      </c>
    </row>
    <row r="118" spans="1:7" s="104" customFormat="1" ht="15.75" x14ac:dyDescent="0.25">
      <c r="A118" s="220"/>
      <c r="B118" s="163" t="s">
        <v>376</v>
      </c>
      <c r="C118" s="108" t="s">
        <v>366</v>
      </c>
      <c r="D118" s="108" t="s">
        <v>185</v>
      </c>
      <c r="E118" s="108">
        <v>1</v>
      </c>
      <c r="F118" s="181">
        <v>0</v>
      </c>
      <c r="G118" s="109">
        <f t="shared" si="3"/>
        <v>0</v>
      </c>
    </row>
    <row r="119" spans="1:7" s="104" customFormat="1" ht="15.75" x14ac:dyDescent="0.25">
      <c r="A119" s="220"/>
      <c r="B119" s="163" t="s">
        <v>377</v>
      </c>
      <c r="C119" s="108" t="s">
        <v>366</v>
      </c>
      <c r="D119" s="108" t="s">
        <v>185</v>
      </c>
      <c r="E119" s="108">
        <v>1</v>
      </c>
      <c r="F119" s="181">
        <v>0</v>
      </c>
      <c r="G119" s="109">
        <f t="shared" si="3"/>
        <v>0</v>
      </c>
    </row>
    <row r="120" spans="1:7" s="104" customFormat="1" ht="15.75" x14ac:dyDescent="0.25">
      <c r="A120" s="220"/>
      <c r="B120" s="163" t="s">
        <v>378</v>
      </c>
      <c r="C120" s="108" t="s">
        <v>366</v>
      </c>
      <c r="D120" s="108" t="s">
        <v>185</v>
      </c>
      <c r="E120" s="108">
        <v>1</v>
      </c>
      <c r="F120" s="181">
        <v>0</v>
      </c>
      <c r="G120" s="109">
        <f t="shared" si="3"/>
        <v>0</v>
      </c>
    </row>
    <row r="121" spans="1:7" s="104" customFormat="1" ht="15.75" x14ac:dyDescent="0.25">
      <c r="A121" s="220"/>
      <c r="B121" s="163" t="s">
        <v>379</v>
      </c>
      <c r="C121" s="108" t="s">
        <v>366</v>
      </c>
      <c r="D121" s="108" t="s">
        <v>185</v>
      </c>
      <c r="E121" s="108">
        <v>1</v>
      </c>
      <c r="F121" s="181">
        <v>0</v>
      </c>
      <c r="G121" s="109">
        <f t="shared" si="3"/>
        <v>0</v>
      </c>
    </row>
    <row r="122" spans="1:7" s="104" customFormat="1" ht="15.75" x14ac:dyDescent="0.25">
      <c r="A122" s="220"/>
      <c r="B122" s="163" t="s">
        <v>380</v>
      </c>
      <c r="C122" s="108" t="s">
        <v>366</v>
      </c>
      <c r="D122" s="108" t="s">
        <v>185</v>
      </c>
      <c r="E122" s="108">
        <v>1</v>
      </c>
      <c r="F122" s="181">
        <v>0</v>
      </c>
      <c r="G122" s="109">
        <f t="shared" si="3"/>
        <v>0</v>
      </c>
    </row>
    <row r="123" spans="1:7" s="104" customFormat="1" ht="15.75" x14ac:dyDescent="0.25">
      <c r="A123" s="51" t="s">
        <v>420</v>
      </c>
      <c r="B123" s="121" t="s">
        <v>404</v>
      </c>
      <c r="C123" s="108"/>
      <c r="D123" s="106"/>
      <c r="E123" s="106"/>
      <c r="F123" s="181"/>
      <c r="G123" s="109">
        <f t="shared" si="3"/>
        <v>0</v>
      </c>
    </row>
    <row r="124" spans="1:7" s="104" customFormat="1" ht="15.75" x14ac:dyDescent="0.25">
      <c r="A124" s="220"/>
      <c r="B124" s="121" t="s">
        <v>421</v>
      </c>
      <c r="C124" s="108"/>
      <c r="D124" s="106"/>
      <c r="E124" s="106"/>
      <c r="F124" s="181">
        <v>0</v>
      </c>
      <c r="G124" s="109">
        <f t="shared" si="3"/>
        <v>0</v>
      </c>
    </row>
    <row r="125" spans="1:7" s="104" customFormat="1" ht="15.75" x14ac:dyDescent="0.25">
      <c r="A125" s="220"/>
      <c r="B125" s="110" t="s">
        <v>381</v>
      </c>
      <c r="C125" s="108" t="s">
        <v>366</v>
      </c>
      <c r="D125" s="106" t="s">
        <v>185</v>
      </c>
      <c r="E125" s="106">
        <v>1</v>
      </c>
      <c r="F125" s="181">
        <v>535360000</v>
      </c>
      <c r="G125" s="109">
        <f t="shared" si="3"/>
        <v>535360000</v>
      </c>
    </row>
    <row r="126" spans="1:7" s="104" customFormat="1" ht="15.75" x14ac:dyDescent="0.25">
      <c r="A126" s="220"/>
      <c r="B126" s="110" t="s">
        <v>367</v>
      </c>
      <c r="C126" s="108" t="s">
        <v>366</v>
      </c>
      <c r="D126" s="106" t="s">
        <v>185</v>
      </c>
      <c r="E126" s="106">
        <v>1</v>
      </c>
      <c r="F126" s="181">
        <v>30380000</v>
      </c>
      <c r="G126" s="109">
        <f t="shared" si="3"/>
        <v>30380000</v>
      </c>
    </row>
    <row r="127" spans="1:7" s="114" customFormat="1" ht="15.75" x14ac:dyDescent="0.2">
      <c r="A127" s="220"/>
      <c r="B127" s="110" t="s">
        <v>368</v>
      </c>
      <c r="C127" s="108" t="s">
        <v>366</v>
      </c>
      <c r="D127" s="106" t="s">
        <v>185</v>
      </c>
      <c r="E127" s="106">
        <v>1</v>
      </c>
      <c r="F127" s="181">
        <v>36870000</v>
      </c>
      <c r="G127" s="109">
        <f t="shared" si="3"/>
        <v>36870000</v>
      </c>
    </row>
    <row r="128" spans="1:7" s="162" customFormat="1" ht="15.75" x14ac:dyDescent="0.25">
      <c r="A128" s="220"/>
      <c r="B128" s="121" t="s">
        <v>422</v>
      </c>
      <c r="C128" s="108"/>
      <c r="D128" s="106"/>
      <c r="E128" s="106"/>
      <c r="F128" s="181"/>
      <c r="G128" s="109"/>
    </row>
    <row r="129" spans="1:7" s="162" customFormat="1" ht="15.75" x14ac:dyDescent="0.25">
      <c r="A129" s="220"/>
      <c r="B129" s="110" t="s">
        <v>371</v>
      </c>
      <c r="C129" s="108" t="s">
        <v>366</v>
      </c>
      <c r="D129" s="106" t="s">
        <v>185</v>
      </c>
      <c r="E129" s="106">
        <v>1</v>
      </c>
      <c r="F129" s="181">
        <v>306780000</v>
      </c>
      <c r="G129" s="109">
        <f t="shared" ref="G129:G131" si="4">F129*E129</f>
        <v>306780000</v>
      </c>
    </row>
    <row r="130" spans="1:7" s="162" customFormat="1" ht="15.75" x14ac:dyDescent="0.25">
      <c r="A130" s="220"/>
      <c r="B130" s="110" t="s">
        <v>367</v>
      </c>
      <c r="C130" s="108" t="s">
        <v>366</v>
      </c>
      <c r="D130" s="106" t="s">
        <v>185</v>
      </c>
      <c r="E130" s="106">
        <v>1</v>
      </c>
      <c r="F130" s="181">
        <v>30380000</v>
      </c>
      <c r="G130" s="109">
        <f t="shared" si="4"/>
        <v>30380000</v>
      </c>
    </row>
    <row r="131" spans="1:7" s="162" customFormat="1" ht="15.75" x14ac:dyDescent="0.25">
      <c r="A131" s="220"/>
      <c r="B131" s="110" t="s">
        <v>368</v>
      </c>
      <c r="C131" s="108" t="s">
        <v>366</v>
      </c>
      <c r="D131" s="106" t="s">
        <v>185</v>
      </c>
      <c r="E131" s="106">
        <v>1</v>
      </c>
      <c r="F131" s="181">
        <v>36870000</v>
      </c>
      <c r="G131" s="109">
        <f t="shared" si="4"/>
        <v>36870000</v>
      </c>
    </row>
    <row r="132" spans="1:7" s="162" customFormat="1" ht="15.75" x14ac:dyDescent="0.25">
      <c r="A132" s="220"/>
      <c r="B132" s="164" t="s">
        <v>423</v>
      </c>
      <c r="C132" s="117"/>
      <c r="D132" s="205"/>
      <c r="E132" s="117"/>
      <c r="F132" s="122"/>
      <c r="G132" s="109"/>
    </row>
    <row r="133" spans="1:7" s="162" customFormat="1" ht="15.75" x14ac:dyDescent="0.25">
      <c r="A133" s="220"/>
      <c r="B133" s="110" t="s">
        <v>382</v>
      </c>
      <c r="C133" s="108" t="s">
        <v>366</v>
      </c>
      <c r="D133" s="106" t="s">
        <v>185</v>
      </c>
      <c r="E133" s="106">
        <v>1</v>
      </c>
      <c r="F133" s="181">
        <v>243620000</v>
      </c>
      <c r="G133" s="109">
        <f t="shared" ref="G133:G135" si="5">F133*E133</f>
        <v>243620000</v>
      </c>
    </row>
    <row r="134" spans="1:7" s="162" customFormat="1" ht="15.75" x14ac:dyDescent="0.25">
      <c r="A134" s="220"/>
      <c r="B134" s="110" t="s">
        <v>367</v>
      </c>
      <c r="C134" s="108" t="s">
        <v>366</v>
      </c>
      <c r="D134" s="106" t="s">
        <v>185</v>
      </c>
      <c r="E134" s="106">
        <v>1</v>
      </c>
      <c r="F134" s="181">
        <v>30380000</v>
      </c>
      <c r="G134" s="109">
        <f t="shared" si="5"/>
        <v>30380000</v>
      </c>
    </row>
    <row r="135" spans="1:7" s="162" customFormat="1" ht="15.75" x14ac:dyDescent="0.25">
      <c r="A135" s="220"/>
      <c r="B135" s="110" t="s">
        <v>368</v>
      </c>
      <c r="C135" s="108" t="s">
        <v>366</v>
      </c>
      <c r="D135" s="106" t="s">
        <v>185</v>
      </c>
      <c r="E135" s="106">
        <v>1</v>
      </c>
      <c r="F135" s="181">
        <v>36870000</v>
      </c>
      <c r="G135" s="109">
        <f t="shared" si="5"/>
        <v>36870000</v>
      </c>
    </row>
    <row r="136" spans="1:7" s="162" customFormat="1" ht="15.75" x14ac:dyDescent="0.25">
      <c r="A136" s="51" t="s">
        <v>424</v>
      </c>
      <c r="B136" s="66" t="s">
        <v>405</v>
      </c>
      <c r="C136" s="117"/>
      <c r="D136" s="205"/>
      <c r="E136" s="117"/>
      <c r="F136" s="122"/>
      <c r="G136" s="109"/>
    </row>
    <row r="137" spans="1:7" s="104" customFormat="1" ht="15.75" x14ac:dyDescent="0.25">
      <c r="A137" s="220"/>
      <c r="B137" s="111" t="s">
        <v>384</v>
      </c>
      <c r="C137" s="108" t="s">
        <v>366</v>
      </c>
      <c r="D137" s="106" t="s">
        <v>185</v>
      </c>
      <c r="E137" s="106">
        <v>1</v>
      </c>
      <c r="F137" s="181">
        <v>1684270000</v>
      </c>
      <c r="G137" s="109">
        <f t="shared" ref="G137" si="6">F137*E137</f>
        <v>1684270000</v>
      </c>
    </row>
    <row r="138" spans="1:7" s="104" customFormat="1" ht="15.75" x14ac:dyDescent="0.25">
      <c r="A138" s="51" t="s">
        <v>425</v>
      </c>
      <c r="B138" s="66" t="s">
        <v>406</v>
      </c>
      <c r="C138" s="117"/>
      <c r="D138" s="205"/>
      <c r="E138" s="117"/>
      <c r="F138" s="122"/>
      <c r="G138" s="109"/>
    </row>
    <row r="139" spans="1:7" s="104" customFormat="1" ht="15.75" x14ac:dyDescent="0.25">
      <c r="A139" s="220"/>
      <c r="B139" s="110" t="s">
        <v>385</v>
      </c>
      <c r="C139" s="108" t="s">
        <v>366</v>
      </c>
      <c r="D139" s="106" t="s">
        <v>185</v>
      </c>
      <c r="E139" s="106">
        <v>1</v>
      </c>
      <c r="F139" s="181">
        <v>902290000</v>
      </c>
      <c r="G139" s="109">
        <f t="shared" ref="G139:G146" si="7">F139*E139</f>
        <v>902290000</v>
      </c>
    </row>
    <row r="140" spans="1:7" s="104" customFormat="1" ht="31.5" x14ac:dyDescent="0.25">
      <c r="A140" s="220"/>
      <c r="B140" s="110" t="s">
        <v>386</v>
      </c>
      <c r="C140" s="108" t="s">
        <v>366</v>
      </c>
      <c r="D140" s="106" t="s">
        <v>185</v>
      </c>
      <c r="E140" s="106">
        <v>6</v>
      </c>
      <c r="F140" s="181">
        <v>199710000</v>
      </c>
      <c r="G140" s="109">
        <f t="shared" si="7"/>
        <v>1198260000</v>
      </c>
    </row>
    <row r="141" spans="1:7" s="104" customFormat="1" ht="15.75" x14ac:dyDescent="0.25">
      <c r="A141" s="220"/>
      <c r="B141" s="110" t="s">
        <v>387</v>
      </c>
      <c r="C141" s="108" t="s">
        <v>366</v>
      </c>
      <c r="D141" s="106" t="s">
        <v>388</v>
      </c>
      <c r="E141" s="106">
        <v>12</v>
      </c>
      <c r="F141" s="181">
        <v>4390000</v>
      </c>
      <c r="G141" s="109">
        <f t="shared" si="7"/>
        <v>52680000</v>
      </c>
    </row>
    <row r="142" spans="1:7" s="104" customFormat="1" ht="15.75" x14ac:dyDescent="0.25">
      <c r="A142" s="220"/>
      <c r="B142" s="110" t="s">
        <v>389</v>
      </c>
      <c r="C142" s="108" t="s">
        <v>366</v>
      </c>
      <c r="D142" s="106" t="s">
        <v>390</v>
      </c>
      <c r="E142" s="106">
        <v>1</v>
      </c>
      <c r="F142" s="181">
        <v>525900000</v>
      </c>
      <c r="G142" s="109">
        <f t="shared" si="7"/>
        <v>525900000</v>
      </c>
    </row>
    <row r="143" spans="1:7" s="104" customFormat="1" ht="15.75" x14ac:dyDescent="0.25">
      <c r="A143" s="220"/>
      <c r="B143" s="110" t="s">
        <v>391</v>
      </c>
      <c r="C143" s="108" t="s">
        <v>366</v>
      </c>
      <c r="D143" s="106" t="s">
        <v>185</v>
      </c>
      <c r="E143" s="106">
        <v>1</v>
      </c>
      <c r="F143" s="181">
        <v>62800000</v>
      </c>
      <c r="G143" s="109">
        <f t="shared" si="7"/>
        <v>62800000</v>
      </c>
    </row>
    <row r="144" spans="1:7" s="104" customFormat="1" ht="15.75" x14ac:dyDescent="0.25">
      <c r="A144" s="220"/>
      <c r="B144" s="110" t="s">
        <v>392</v>
      </c>
      <c r="C144" s="108" t="s">
        <v>366</v>
      </c>
      <c r="D144" s="106" t="s">
        <v>185</v>
      </c>
      <c r="E144" s="106">
        <v>1</v>
      </c>
      <c r="F144" s="181">
        <v>1500000</v>
      </c>
      <c r="G144" s="109">
        <f t="shared" si="7"/>
        <v>1500000</v>
      </c>
    </row>
    <row r="145" spans="1:7" s="104" customFormat="1" ht="15.75" x14ac:dyDescent="0.25">
      <c r="A145" s="220"/>
      <c r="B145" s="110" t="s">
        <v>393</v>
      </c>
      <c r="C145" s="108" t="s">
        <v>366</v>
      </c>
      <c r="D145" s="106" t="s">
        <v>185</v>
      </c>
      <c r="E145" s="106">
        <v>4</v>
      </c>
      <c r="F145" s="181">
        <v>14440000</v>
      </c>
      <c r="G145" s="109">
        <f t="shared" si="7"/>
        <v>57760000</v>
      </c>
    </row>
    <row r="146" spans="1:7" s="104" customFormat="1" ht="15.75" x14ac:dyDescent="0.25">
      <c r="A146" s="220"/>
      <c r="B146" s="110" t="s">
        <v>394</v>
      </c>
      <c r="C146" s="108" t="s">
        <v>366</v>
      </c>
      <c r="D146" s="106" t="s">
        <v>185</v>
      </c>
      <c r="E146" s="106">
        <v>1</v>
      </c>
      <c r="F146" s="181">
        <v>15340000</v>
      </c>
      <c r="G146" s="109">
        <f t="shared" si="7"/>
        <v>15340000</v>
      </c>
    </row>
    <row r="147" spans="1:7" s="104" customFormat="1" ht="31.5" x14ac:dyDescent="0.25">
      <c r="A147" s="220"/>
      <c r="B147" s="110" t="s">
        <v>395</v>
      </c>
      <c r="C147" s="108" t="s">
        <v>396</v>
      </c>
      <c r="D147" s="106" t="s">
        <v>185</v>
      </c>
      <c r="E147" s="106">
        <v>2</v>
      </c>
      <c r="F147" s="181">
        <v>85930000</v>
      </c>
      <c r="G147" s="109">
        <f>F147*E147</f>
        <v>171860000</v>
      </c>
    </row>
    <row r="148" spans="1:7" s="104" customFormat="1" ht="15.75" x14ac:dyDescent="0.25">
      <c r="A148" s="220"/>
      <c r="B148" s="111" t="s">
        <v>337</v>
      </c>
      <c r="C148" s="108" t="s">
        <v>338</v>
      </c>
      <c r="D148" s="108" t="s">
        <v>339</v>
      </c>
      <c r="E148" s="108">
        <v>5</v>
      </c>
      <c r="F148" s="181">
        <v>15000000</v>
      </c>
      <c r="G148" s="109">
        <f t="shared" ref="G148:G149" si="8">F148*E148</f>
        <v>75000000</v>
      </c>
    </row>
    <row r="149" spans="1:7" s="104" customFormat="1" ht="15.75" x14ac:dyDescent="0.25">
      <c r="A149" s="220"/>
      <c r="B149" s="111" t="s">
        <v>340</v>
      </c>
      <c r="C149" s="108" t="s">
        <v>341</v>
      </c>
      <c r="D149" s="108" t="s">
        <v>339</v>
      </c>
      <c r="E149" s="106">
        <v>2</v>
      </c>
      <c r="F149" s="181">
        <v>20000000</v>
      </c>
      <c r="G149" s="109">
        <f t="shared" si="8"/>
        <v>40000000</v>
      </c>
    </row>
    <row r="150" spans="1:7" s="104" customFormat="1" ht="15.75" x14ac:dyDescent="0.25">
      <c r="A150" s="51" t="s">
        <v>383</v>
      </c>
      <c r="B150" s="66" t="s">
        <v>408</v>
      </c>
      <c r="C150" s="160"/>
      <c r="D150" s="51"/>
      <c r="E150" s="51"/>
      <c r="F150" s="183"/>
      <c r="G150" s="16">
        <f>+SUM(G151:G163)</f>
        <v>9884000000</v>
      </c>
    </row>
    <row r="151" spans="1:7" s="104" customFormat="1" ht="15.75" x14ac:dyDescent="0.25">
      <c r="A151" s="123">
        <v>1</v>
      </c>
      <c r="B151" s="124" t="s">
        <v>426</v>
      </c>
      <c r="C151" s="108" t="s">
        <v>302</v>
      </c>
      <c r="D151" s="108" t="s">
        <v>185</v>
      </c>
      <c r="E151" s="108">
        <v>315</v>
      </c>
      <c r="F151" s="181">
        <v>29000000</v>
      </c>
      <c r="G151" s="109">
        <f>F151*E151</f>
        <v>9135000000</v>
      </c>
    </row>
    <row r="152" spans="1:7" s="104" customFormat="1" ht="15.75" x14ac:dyDescent="0.25">
      <c r="A152" s="51"/>
      <c r="B152" s="111" t="s">
        <v>177</v>
      </c>
      <c r="C152" s="160"/>
      <c r="D152" s="51"/>
      <c r="E152" s="51"/>
      <c r="F152" s="183"/>
      <c r="G152" s="262"/>
    </row>
    <row r="153" spans="1:7" s="104" customFormat="1" ht="15.75" x14ac:dyDescent="0.25">
      <c r="A153" s="51"/>
      <c r="B153" s="111" t="s">
        <v>178</v>
      </c>
      <c r="C153" s="160"/>
      <c r="D153" s="51"/>
      <c r="E153" s="51"/>
      <c r="F153" s="183"/>
      <c r="G153" s="262"/>
    </row>
    <row r="154" spans="1:7" s="104" customFormat="1" ht="15.75" x14ac:dyDescent="0.25">
      <c r="A154" s="51"/>
      <c r="B154" s="263" t="s">
        <v>184</v>
      </c>
      <c r="C154" s="160"/>
      <c r="D154" s="51"/>
      <c r="E154" s="51"/>
      <c r="F154" s="183"/>
      <c r="G154" s="262"/>
    </row>
    <row r="155" spans="1:7" s="104" customFormat="1" ht="15.75" x14ac:dyDescent="0.25">
      <c r="A155" s="51"/>
      <c r="B155" s="111" t="s">
        <v>183</v>
      </c>
      <c r="C155" s="160"/>
      <c r="D155" s="51"/>
      <c r="E155" s="51"/>
      <c r="F155" s="183"/>
      <c r="G155" s="262"/>
    </row>
    <row r="156" spans="1:7" s="104" customFormat="1" ht="15.75" x14ac:dyDescent="0.25">
      <c r="A156" s="51"/>
      <c r="B156" s="111" t="s">
        <v>182</v>
      </c>
      <c r="C156" s="160"/>
      <c r="D156" s="51"/>
      <c r="E156" s="51"/>
      <c r="F156" s="183"/>
      <c r="G156" s="262"/>
    </row>
    <row r="157" spans="1:7" s="104" customFormat="1" ht="15.75" x14ac:dyDescent="0.25">
      <c r="A157" s="51"/>
      <c r="B157" s="111" t="s">
        <v>181</v>
      </c>
      <c r="C157" s="160"/>
      <c r="D157" s="51"/>
      <c r="E157" s="51"/>
      <c r="F157" s="183"/>
      <c r="G157" s="262"/>
    </row>
    <row r="158" spans="1:7" s="104" customFormat="1" ht="15.75" x14ac:dyDescent="0.25">
      <c r="A158" s="51"/>
      <c r="B158" s="111" t="s">
        <v>179</v>
      </c>
      <c r="C158" s="160"/>
      <c r="D158" s="51"/>
      <c r="E158" s="51"/>
      <c r="F158" s="183"/>
      <c r="G158" s="262"/>
    </row>
    <row r="159" spans="1:7" s="104" customFormat="1" ht="15.75" x14ac:dyDescent="0.25">
      <c r="A159" s="51"/>
      <c r="B159" s="111" t="s">
        <v>180</v>
      </c>
      <c r="C159" s="160"/>
      <c r="D159" s="51"/>
      <c r="E159" s="51"/>
      <c r="F159" s="183"/>
      <c r="G159" s="262"/>
    </row>
    <row r="160" spans="1:7" s="104" customFormat="1" ht="15.75" x14ac:dyDescent="0.25">
      <c r="A160" s="51"/>
      <c r="B160" s="111" t="s">
        <v>186</v>
      </c>
      <c r="C160" s="160"/>
      <c r="D160" s="51"/>
      <c r="E160" s="51"/>
      <c r="F160" s="183"/>
      <c r="G160" s="262"/>
    </row>
    <row r="161" spans="1:7" s="104" customFormat="1" ht="15.75" x14ac:dyDescent="0.25">
      <c r="A161" s="123">
        <v>2</v>
      </c>
      <c r="B161" s="124" t="s">
        <v>409</v>
      </c>
      <c r="C161" s="108" t="s">
        <v>410</v>
      </c>
      <c r="D161" s="108" t="s">
        <v>185</v>
      </c>
      <c r="E161" s="108">
        <v>21</v>
      </c>
      <c r="F161" s="181">
        <v>20000000</v>
      </c>
      <c r="G161" s="109">
        <f t="shared" ref="G161:G163" si="9">F161*E161</f>
        <v>420000000</v>
      </c>
    </row>
    <row r="162" spans="1:7" s="104" customFormat="1" ht="31.5" x14ac:dyDescent="0.25">
      <c r="A162" s="123">
        <v>3</v>
      </c>
      <c r="B162" s="124" t="s">
        <v>411</v>
      </c>
      <c r="C162" s="108" t="s">
        <v>410</v>
      </c>
      <c r="D162" s="108" t="s">
        <v>185</v>
      </c>
      <c r="E162" s="108">
        <v>7</v>
      </c>
      <c r="F162" s="181">
        <v>17000000</v>
      </c>
      <c r="G162" s="109">
        <f t="shared" si="9"/>
        <v>119000000</v>
      </c>
    </row>
    <row r="163" spans="1:7" s="104" customFormat="1" ht="15.75" x14ac:dyDescent="0.25">
      <c r="A163" s="123">
        <v>4</v>
      </c>
      <c r="B163" s="124" t="s">
        <v>301</v>
      </c>
      <c r="C163" s="108" t="s">
        <v>302</v>
      </c>
      <c r="D163" s="108" t="s">
        <v>65</v>
      </c>
      <c r="E163" s="108">
        <v>21</v>
      </c>
      <c r="F163" s="181">
        <v>10000000</v>
      </c>
      <c r="G163" s="109">
        <f t="shared" si="9"/>
        <v>210000000</v>
      </c>
    </row>
    <row r="164" spans="1:7" x14ac:dyDescent="0.3">
      <c r="A164" s="30" t="s">
        <v>383</v>
      </c>
      <c r="B164" s="224" t="s">
        <v>483</v>
      </c>
      <c r="C164" s="225"/>
      <c r="D164" s="225"/>
      <c r="E164" s="226"/>
      <c r="F164" s="227"/>
      <c r="G164" s="228"/>
    </row>
    <row r="165" spans="1:7" x14ac:dyDescent="0.3">
      <c r="A165" s="236" t="s">
        <v>484</v>
      </c>
      <c r="B165" s="259"/>
      <c r="C165" s="237"/>
      <c r="D165" s="237"/>
      <c r="E165" s="237"/>
      <c r="F165" s="237"/>
      <c r="G165" s="228"/>
    </row>
    <row r="166" spans="1:7" x14ac:dyDescent="0.3">
      <c r="A166" s="229" t="s">
        <v>4</v>
      </c>
      <c r="B166" s="229" t="s">
        <v>486</v>
      </c>
      <c r="C166" s="229"/>
      <c r="D166" s="229" t="s">
        <v>487</v>
      </c>
      <c r="E166" s="229" t="s">
        <v>488</v>
      </c>
      <c r="F166" s="229" t="s">
        <v>489</v>
      </c>
      <c r="G166" s="229" t="s">
        <v>490</v>
      </c>
    </row>
    <row r="167" spans="1:7" ht="33" x14ac:dyDescent="0.3">
      <c r="A167" s="230" t="s">
        <v>189</v>
      </c>
      <c r="B167" s="231" t="s">
        <v>491</v>
      </c>
      <c r="C167" s="229"/>
      <c r="D167" s="229" t="s">
        <v>185</v>
      </c>
      <c r="E167" s="229">
        <v>1</v>
      </c>
      <c r="F167" s="232">
        <v>7312000000</v>
      </c>
      <c r="G167" s="232">
        <v>7312000000</v>
      </c>
    </row>
    <row r="168" spans="1:7" ht="33" x14ac:dyDescent="0.3">
      <c r="A168" s="223"/>
      <c r="B168" s="216" t="s">
        <v>492</v>
      </c>
      <c r="C168" s="221"/>
      <c r="D168" s="221"/>
      <c r="E168" s="221"/>
      <c r="F168" s="233"/>
      <c r="G168" s="233"/>
    </row>
    <row r="169" spans="1:7" x14ac:dyDescent="0.3">
      <c r="A169" s="223" t="s">
        <v>413</v>
      </c>
      <c r="B169" s="216" t="s">
        <v>493</v>
      </c>
      <c r="C169" s="221"/>
      <c r="D169" s="221"/>
      <c r="E169" s="221"/>
      <c r="F169" s="233"/>
      <c r="G169" s="233"/>
    </row>
    <row r="170" spans="1:7" x14ac:dyDescent="0.3">
      <c r="A170" s="254"/>
      <c r="B170" s="216" t="s">
        <v>494</v>
      </c>
      <c r="C170" s="216"/>
      <c r="D170" s="216"/>
      <c r="E170" s="221"/>
      <c r="F170" s="233"/>
      <c r="G170" s="233"/>
    </row>
    <row r="171" spans="1:7" x14ac:dyDescent="0.3">
      <c r="A171" s="254"/>
      <c r="B171" s="216" t="s">
        <v>495</v>
      </c>
      <c r="C171" s="216"/>
      <c r="D171" s="216"/>
      <c r="E171" s="221"/>
      <c r="F171" s="233"/>
      <c r="G171" s="233"/>
    </row>
    <row r="172" spans="1:7" x14ac:dyDescent="0.3">
      <c r="A172" s="254"/>
      <c r="B172" s="216" t="s">
        <v>496</v>
      </c>
      <c r="C172" s="216"/>
      <c r="D172" s="216"/>
      <c r="E172" s="221"/>
      <c r="F172" s="233"/>
      <c r="G172" s="233"/>
    </row>
    <row r="173" spans="1:7" x14ac:dyDescent="0.3">
      <c r="A173" s="254"/>
      <c r="B173" s="216" t="s">
        <v>495</v>
      </c>
      <c r="C173" s="216"/>
      <c r="D173" s="216"/>
      <c r="E173" s="221"/>
      <c r="F173" s="233"/>
      <c r="G173" s="233"/>
    </row>
    <row r="174" spans="1:7" x14ac:dyDescent="0.3">
      <c r="A174" s="254"/>
      <c r="B174" s="216" t="s">
        <v>497</v>
      </c>
      <c r="C174" s="216"/>
      <c r="D174" s="216"/>
      <c r="E174" s="221"/>
      <c r="F174" s="233"/>
      <c r="G174" s="233"/>
    </row>
    <row r="175" spans="1:7" x14ac:dyDescent="0.3">
      <c r="A175" s="254"/>
      <c r="B175" s="216" t="s">
        <v>495</v>
      </c>
      <c r="C175" s="216"/>
      <c r="D175" s="216"/>
      <c r="E175" s="221"/>
      <c r="F175" s="233"/>
      <c r="G175" s="233"/>
    </row>
    <row r="176" spans="1:7" x14ac:dyDescent="0.3">
      <c r="A176" s="223" t="s">
        <v>416</v>
      </c>
      <c r="B176" s="216" t="s">
        <v>498</v>
      </c>
      <c r="C176" s="221"/>
      <c r="D176" s="221"/>
      <c r="E176" s="221"/>
      <c r="F176" s="233"/>
      <c r="G176" s="233"/>
    </row>
    <row r="177" spans="1:7" x14ac:dyDescent="0.3">
      <c r="A177" s="223" t="s">
        <v>419</v>
      </c>
      <c r="B177" s="216" t="s">
        <v>499</v>
      </c>
      <c r="C177" s="221"/>
      <c r="D177" s="221"/>
      <c r="E177" s="221"/>
      <c r="F177" s="233"/>
      <c r="G177" s="233"/>
    </row>
    <row r="178" spans="1:7" x14ac:dyDescent="0.3">
      <c r="A178" s="223" t="s">
        <v>420</v>
      </c>
      <c r="B178" s="216" t="s">
        <v>500</v>
      </c>
      <c r="C178" s="221"/>
      <c r="D178" s="221"/>
      <c r="E178" s="221"/>
      <c r="F178" s="233"/>
      <c r="G178" s="233"/>
    </row>
    <row r="179" spans="1:7" ht="33" x14ac:dyDescent="0.3">
      <c r="A179" s="230" t="s">
        <v>501</v>
      </c>
      <c r="B179" s="231" t="s">
        <v>502</v>
      </c>
      <c r="C179" s="229"/>
      <c r="D179" s="229" t="s">
        <v>185</v>
      </c>
      <c r="E179" s="229">
        <v>1</v>
      </c>
      <c r="F179" s="232">
        <v>5050000000</v>
      </c>
      <c r="G179" s="232">
        <v>5050000000</v>
      </c>
    </row>
    <row r="180" spans="1:7" ht="33" x14ac:dyDescent="0.3">
      <c r="A180" s="223" t="s">
        <v>503</v>
      </c>
      <c r="B180" s="234" t="s">
        <v>504</v>
      </c>
      <c r="C180" s="221"/>
      <c r="D180" s="221"/>
      <c r="E180" s="221"/>
      <c r="F180" s="233"/>
      <c r="G180" s="233"/>
    </row>
    <row r="181" spans="1:7" ht="49.5" x14ac:dyDescent="0.3">
      <c r="A181" s="223" t="s">
        <v>505</v>
      </c>
      <c r="B181" s="234" t="s">
        <v>506</v>
      </c>
      <c r="C181" s="221"/>
      <c r="D181" s="221"/>
      <c r="E181" s="221"/>
      <c r="F181" s="233"/>
      <c r="G181" s="233"/>
    </row>
    <row r="182" spans="1:7" ht="33" x14ac:dyDescent="0.3">
      <c r="A182" s="223" t="s">
        <v>507</v>
      </c>
      <c r="B182" s="234" t="s">
        <v>508</v>
      </c>
      <c r="C182" s="221"/>
      <c r="D182" s="221"/>
      <c r="E182" s="221"/>
      <c r="F182" s="233"/>
      <c r="G182" s="233"/>
    </row>
    <row r="183" spans="1:7" ht="49.5" x14ac:dyDescent="0.3">
      <c r="A183" s="223" t="s">
        <v>509</v>
      </c>
      <c r="B183" s="216" t="s">
        <v>510</v>
      </c>
      <c r="C183" s="221"/>
      <c r="D183" s="221"/>
      <c r="E183" s="221"/>
      <c r="F183" s="233"/>
      <c r="G183" s="233"/>
    </row>
    <row r="184" spans="1:7" x14ac:dyDescent="0.3">
      <c r="A184" s="223" t="s">
        <v>511</v>
      </c>
      <c r="B184" s="216" t="s">
        <v>512</v>
      </c>
      <c r="C184" s="221"/>
      <c r="D184" s="221"/>
      <c r="E184" s="221"/>
      <c r="F184" s="233"/>
      <c r="G184" s="233"/>
    </row>
    <row r="185" spans="1:7" x14ac:dyDescent="0.3">
      <c r="A185" s="230" t="s">
        <v>132</v>
      </c>
      <c r="B185" s="235" t="s">
        <v>513</v>
      </c>
      <c r="C185" s="229"/>
      <c r="D185" s="229"/>
      <c r="E185" s="229"/>
      <c r="F185" s="233"/>
      <c r="G185" s="233"/>
    </row>
    <row r="186" spans="1:7" x14ac:dyDescent="0.3">
      <c r="A186" s="223" t="s">
        <v>514</v>
      </c>
      <c r="B186" s="216" t="s">
        <v>515</v>
      </c>
      <c r="C186" s="221"/>
      <c r="D186" s="221" t="s">
        <v>516</v>
      </c>
      <c r="E186" s="221">
        <v>1</v>
      </c>
      <c r="F186" s="232">
        <v>250000000</v>
      </c>
      <c r="G186" s="232">
        <v>250000000</v>
      </c>
    </row>
    <row r="187" spans="1:7" ht="33" x14ac:dyDescent="0.3">
      <c r="A187" s="223"/>
      <c r="B187" s="216" t="s">
        <v>517</v>
      </c>
      <c r="C187" s="221"/>
      <c r="D187" s="221"/>
      <c r="E187" s="221"/>
      <c r="F187" s="233"/>
      <c r="G187" s="233"/>
    </row>
    <row r="188" spans="1:7" x14ac:dyDescent="0.3">
      <c r="A188" s="223" t="s">
        <v>518</v>
      </c>
      <c r="B188" s="216" t="s">
        <v>519</v>
      </c>
      <c r="C188" s="221"/>
      <c r="D188" s="221" t="s">
        <v>516</v>
      </c>
      <c r="E188" s="221">
        <v>1</v>
      </c>
      <c r="F188" s="232">
        <v>1775000000</v>
      </c>
      <c r="G188" s="232">
        <v>1775000000</v>
      </c>
    </row>
    <row r="189" spans="1:7" ht="33" x14ac:dyDescent="0.3">
      <c r="A189" s="223"/>
      <c r="B189" s="216" t="s">
        <v>517</v>
      </c>
      <c r="C189" s="221"/>
      <c r="D189" s="221"/>
      <c r="E189" s="221"/>
      <c r="F189" s="233"/>
      <c r="G189" s="233"/>
    </row>
    <row r="190" spans="1:7" ht="33" x14ac:dyDescent="0.3">
      <c r="A190" s="223"/>
      <c r="B190" s="216" t="s">
        <v>520</v>
      </c>
      <c r="C190" s="221"/>
      <c r="D190" s="221"/>
      <c r="E190" s="221"/>
      <c r="F190" s="233"/>
      <c r="G190" s="233"/>
    </row>
    <row r="191" spans="1:7" x14ac:dyDescent="0.3">
      <c r="A191" s="231"/>
      <c r="B191" s="231" t="s">
        <v>521</v>
      </c>
      <c r="C191" s="229"/>
      <c r="D191" s="229"/>
      <c r="E191" s="229"/>
      <c r="F191" s="233"/>
      <c r="G191" s="232">
        <v>14387000000</v>
      </c>
    </row>
    <row r="192" spans="1:7" x14ac:dyDescent="0.3">
      <c r="A192" s="236" t="s">
        <v>522</v>
      </c>
      <c r="B192" s="237"/>
      <c r="C192" s="237"/>
      <c r="D192" s="237"/>
      <c r="E192" s="237"/>
      <c r="F192" s="237"/>
      <c r="G192" s="237"/>
    </row>
    <row r="193" spans="1:7" ht="18.75" x14ac:dyDescent="0.3">
      <c r="A193" s="266"/>
      <c r="B193" s="265" t="s">
        <v>485</v>
      </c>
      <c r="C193" s="237"/>
      <c r="D193" s="237"/>
      <c r="E193" s="237"/>
      <c r="F193" s="237"/>
      <c r="G193" s="237"/>
    </row>
    <row r="194" spans="1:7" x14ac:dyDescent="0.3">
      <c r="A194" s="229" t="s">
        <v>4</v>
      </c>
      <c r="B194" s="229" t="s">
        <v>486</v>
      </c>
      <c r="C194" s="229"/>
      <c r="D194" s="229" t="s">
        <v>487</v>
      </c>
      <c r="E194" s="229" t="s">
        <v>488</v>
      </c>
      <c r="F194" s="229" t="s">
        <v>489</v>
      </c>
      <c r="G194" s="229" t="s">
        <v>490</v>
      </c>
    </row>
    <row r="195" spans="1:7" ht="33" x14ac:dyDescent="0.3">
      <c r="A195" s="229" t="s">
        <v>189</v>
      </c>
      <c r="B195" s="238" t="s">
        <v>523</v>
      </c>
      <c r="C195" s="229"/>
      <c r="D195" s="229" t="s">
        <v>524</v>
      </c>
      <c r="E195" s="229">
        <v>1</v>
      </c>
      <c r="F195" s="232">
        <v>5800000000</v>
      </c>
      <c r="G195" s="232">
        <v>5800000000</v>
      </c>
    </row>
    <row r="196" spans="1:7" x14ac:dyDescent="0.3">
      <c r="A196" s="223"/>
      <c r="B196" s="216" t="s">
        <v>525</v>
      </c>
      <c r="C196" s="221"/>
      <c r="D196" s="221"/>
      <c r="E196" s="221"/>
      <c r="F196" s="233"/>
      <c r="G196" s="233"/>
    </row>
    <row r="197" spans="1:7" ht="33" x14ac:dyDescent="0.3">
      <c r="A197" s="223"/>
      <c r="B197" s="216" t="s">
        <v>526</v>
      </c>
      <c r="C197" s="221"/>
      <c r="D197" s="221"/>
      <c r="E197" s="221"/>
      <c r="F197" s="233"/>
      <c r="G197" s="233"/>
    </row>
    <row r="198" spans="1:7" x14ac:dyDescent="0.3">
      <c r="A198" s="223"/>
      <c r="B198" s="216" t="s">
        <v>527</v>
      </c>
      <c r="C198" s="221"/>
      <c r="D198" s="221"/>
      <c r="E198" s="221"/>
      <c r="F198" s="233"/>
      <c r="G198" s="233"/>
    </row>
    <row r="199" spans="1:7" x14ac:dyDescent="0.3">
      <c r="A199" s="223"/>
      <c r="B199" s="216" t="s">
        <v>528</v>
      </c>
      <c r="C199" s="221"/>
      <c r="D199" s="221"/>
      <c r="E199" s="221"/>
      <c r="F199" s="233"/>
      <c r="G199" s="233"/>
    </row>
    <row r="200" spans="1:7" x14ac:dyDescent="0.3">
      <c r="A200" s="223"/>
      <c r="B200" s="216" t="s">
        <v>529</v>
      </c>
      <c r="C200" s="221"/>
      <c r="D200" s="221"/>
      <c r="E200" s="221"/>
      <c r="F200" s="233"/>
      <c r="G200" s="233"/>
    </row>
    <row r="201" spans="1:7" ht="82.5" x14ac:dyDescent="0.3">
      <c r="A201" s="223"/>
      <c r="B201" s="216" t="s">
        <v>530</v>
      </c>
      <c r="C201" s="221"/>
      <c r="D201" s="221"/>
      <c r="E201" s="221"/>
      <c r="F201" s="233"/>
      <c r="G201" s="233"/>
    </row>
    <row r="202" spans="1:7" x14ac:dyDescent="0.3">
      <c r="A202" s="223"/>
      <c r="B202" s="216" t="s">
        <v>531</v>
      </c>
      <c r="C202" s="221"/>
      <c r="D202" s="221"/>
      <c r="E202" s="221"/>
      <c r="F202" s="233"/>
      <c r="G202" s="233"/>
    </row>
    <row r="203" spans="1:7" ht="33" x14ac:dyDescent="0.3">
      <c r="A203" s="223" t="s">
        <v>413</v>
      </c>
      <c r="B203" s="216" t="s">
        <v>532</v>
      </c>
      <c r="C203" s="221"/>
      <c r="D203" s="221" t="s">
        <v>533</v>
      </c>
      <c r="E203" s="221">
        <v>1</v>
      </c>
      <c r="F203" s="233"/>
      <c r="G203" s="233"/>
    </row>
    <row r="204" spans="1:7" x14ac:dyDescent="0.3">
      <c r="A204" s="223"/>
      <c r="B204" s="216" t="s">
        <v>534</v>
      </c>
      <c r="C204" s="221"/>
      <c r="D204" s="221"/>
      <c r="E204" s="221"/>
      <c r="F204" s="233"/>
      <c r="G204" s="233"/>
    </row>
    <row r="205" spans="1:7" ht="66" x14ac:dyDescent="0.3">
      <c r="A205" s="223"/>
      <c r="B205" s="216" t="s">
        <v>535</v>
      </c>
      <c r="C205" s="221"/>
      <c r="D205" s="221"/>
      <c r="E205" s="221"/>
      <c r="F205" s="233"/>
      <c r="G205" s="233"/>
    </row>
    <row r="206" spans="1:7" x14ac:dyDescent="0.3">
      <c r="A206" s="223"/>
      <c r="B206" s="216" t="s">
        <v>536</v>
      </c>
      <c r="C206" s="221"/>
      <c r="D206" s="267" t="s">
        <v>537</v>
      </c>
      <c r="E206" s="221">
        <v>1</v>
      </c>
      <c r="F206" s="233"/>
      <c r="G206" s="233"/>
    </row>
    <row r="207" spans="1:7" x14ac:dyDescent="0.3">
      <c r="A207" s="223"/>
      <c r="B207" s="216" t="s">
        <v>538</v>
      </c>
      <c r="C207" s="221"/>
      <c r="D207" s="267" t="s">
        <v>537</v>
      </c>
      <c r="E207" s="221">
        <v>1</v>
      </c>
      <c r="F207" s="233"/>
      <c r="G207" s="233"/>
    </row>
    <row r="208" spans="1:7" x14ac:dyDescent="0.3">
      <c r="A208" s="223"/>
      <c r="B208" s="216" t="s">
        <v>539</v>
      </c>
      <c r="C208" s="221"/>
      <c r="D208" s="267" t="s">
        <v>537</v>
      </c>
      <c r="E208" s="221">
        <v>1</v>
      </c>
      <c r="F208" s="233"/>
      <c r="G208" s="233"/>
    </row>
    <row r="209" spans="1:7" x14ac:dyDescent="0.3">
      <c r="A209" s="223"/>
      <c r="B209" s="216" t="s">
        <v>540</v>
      </c>
      <c r="C209" s="221"/>
      <c r="D209" s="267" t="s">
        <v>537</v>
      </c>
      <c r="E209" s="221">
        <v>1</v>
      </c>
      <c r="F209" s="233"/>
      <c r="G209" s="233"/>
    </row>
    <row r="210" spans="1:7" x14ac:dyDescent="0.3">
      <c r="A210" s="223"/>
      <c r="B210" s="239" t="s">
        <v>541</v>
      </c>
      <c r="C210" s="221"/>
      <c r="D210" s="267" t="s">
        <v>537</v>
      </c>
      <c r="E210" s="221">
        <v>1</v>
      </c>
      <c r="F210" s="233"/>
      <c r="G210" s="233"/>
    </row>
    <row r="211" spans="1:7" x14ac:dyDescent="0.3">
      <c r="A211" s="223"/>
      <c r="B211" s="216" t="s">
        <v>542</v>
      </c>
      <c r="C211" s="221"/>
      <c r="D211" s="267" t="s">
        <v>537</v>
      </c>
      <c r="E211" s="221">
        <v>1</v>
      </c>
      <c r="F211" s="233"/>
      <c r="G211" s="233"/>
    </row>
    <row r="212" spans="1:7" x14ac:dyDescent="0.3">
      <c r="A212" s="223" t="s">
        <v>416</v>
      </c>
      <c r="B212" s="216" t="s">
        <v>543</v>
      </c>
      <c r="C212" s="221"/>
      <c r="D212" s="221"/>
      <c r="E212" s="221"/>
      <c r="F212" s="233"/>
      <c r="G212" s="233"/>
    </row>
    <row r="213" spans="1:7" x14ac:dyDescent="0.3">
      <c r="A213" s="223"/>
      <c r="B213" s="216" t="s">
        <v>544</v>
      </c>
      <c r="C213" s="221"/>
      <c r="D213" s="221" t="s">
        <v>185</v>
      </c>
      <c r="E213" s="221">
        <v>1</v>
      </c>
      <c r="F213" s="233"/>
      <c r="G213" s="233"/>
    </row>
    <row r="214" spans="1:7" x14ac:dyDescent="0.3">
      <c r="A214" s="223"/>
      <c r="B214" s="216" t="s">
        <v>545</v>
      </c>
      <c r="C214" s="221"/>
      <c r="D214" s="221" t="s">
        <v>185</v>
      </c>
      <c r="E214" s="221">
        <v>1</v>
      </c>
      <c r="F214" s="233"/>
      <c r="G214" s="233"/>
    </row>
    <row r="215" spans="1:7" x14ac:dyDescent="0.3">
      <c r="A215" s="223"/>
      <c r="B215" s="216" t="s">
        <v>546</v>
      </c>
      <c r="C215" s="221"/>
      <c r="D215" s="221" t="s">
        <v>185</v>
      </c>
      <c r="E215" s="221">
        <v>1</v>
      </c>
      <c r="F215" s="233"/>
      <c r="G215" s="233"/>
    </row>
    <row r="216" spans="1:7" x14ac:dyDescent="0.3">
      <c r="A216" s="223" t="s">
        <v>419</v>
      </c>
      <c r="B216" s="216" t="s">
        <v>547</v>
      </c>
      <c r="C216" s="221"/>
      <c r="D216" s="221"/>
      <c r="E216" s="221"/>
      <c r="F216" s="233"/>
      <c r="G216" s="233"/>
    </row>
    <row r="217" spans="1:7" ht="33" x14ac:dyDescent="0.3">
      <c r="A217" s="216"/>
      <c r="B217" s="216" t="s">
        <v>548</v>
      </c>
      <c r="C217" s="221"/>
      <c r="D217" s="221" t="s">
        <v>65</v>
      </c>
      <c r="E217" s="221">
        <v>1</v>
      </c>
      <c r="F217" s="233"/>
      <c r="G217" s="233"/>
    </row>
    <row r="218" spans="1:7" ht="33" x14ac:dyDescent="0.3">
      <c r="A218" s="216"/>
      <c r="B218" s="216" t="s">
        <v>549</v>
      </c>
      <c r="C218" s="221"/>
      <c r="D218" s="221" t="s">
        <v>65</v>
      </c>
      <c r="E218" s="221">
        <v>1</v>
      </c>
      <c r="F218" s="233"/>
      <c r="G218" s="233"/>
    </row>
    <row r="219" spans="1:7" ht="33" x14ac:dyDescent="0.3">
      <c r="A219" s="216"/>
      <c r="B219" s="216" t="s">
        <v>550</v>
      </c>
      <c r="C219" s="221"/>
      <c r="D219" s="221" t="s">
        <v>37</v>
      </c>
      <c r="E219" s="221">
        <v>1</v>
      </c>
      <c r="F219" s="233"/>
      <c r="G219" s="233"/>
    </row>
    <row r="220" spans="1:7" x14ac:dyDescent="0.3">
      <c r="A220" s="216"/>
      <c r="B220" s="216" t="s">
        <v>551</v>
      </c>
      <c r="C220" s="221"/>
      <c r="D220" s="221" t="s">
        <v>37</v>
      </c>
      <c r="E220" s="221">
        <v>3</v>
      </c>
      <c r="F220" s="233"/>
      <c r="G220" s="233"/>
    </row>
    <row r="221" spans="1:7" x14ac:dyDescent="0.3">
      <c r="A221" s="216"/>
      <c r="B221" s="216" t="s">
        <v>552</v>
      </c>
      <c r="C221" s="221"/>
      <c r="D221" s="221" t="s">
        <v>553</v>
      </c>
      <c r="E221" s="221">
        <v>100</v>
      </c>
      <c r="F221" s="233"/>
      <c r="G221" s="233"/>
    </row>
    <row r="222" spans="1:7" x14ac:dyDescent="0.3">
      <c r="A222" s="216"/>
      <c r="B222" s="216" t="s">
        <v>554</v>
      </c>
      <c r="C222" s="221"/>
      <c r="D222" s="221" t="s">
        <v>65</v>
      </c>
      <c r="E222" s="221">
        <v>2</v>
      </c>
      <c r="F222" s="233"/>
      <c r="G222" s="233"/>
    </row>
    <row r="223" spans="1:7" ht="49.5" x14ac:dyDescent="0.3">
      <c r="A223" s="231" t="s">
        <v>501</v>
      </c>
      <c r="B223" s="231" t="s">
        <v>562</v>
      </c>
      <c r="C223" s="221"/>
      <c r="D223" s="229" t="s">
        <v>555</v>
      </c>
      <c r="E223" s="229">
        <v>1</v>
      </c>
      <c r="F223" s="232">
        <v>3612000000</v>
      </c>
      <c r="G223" s="240">
        <v>3612000000</v>
      </c>
    </row>
    <row r="224" spans="1:7" ht="49.5" x14ac:dyDescent="0.3">
      <c r="A224" s="231"/>
      <c r="B224" s="216" t="s">
        <v>563</v>
      </c>
      <c r="C224" s="221"/>
      <c r="D224" s="229"/>
      <c r="E224" s="229"/>
      <c r="F224" s="232"/>
      <c r="G224" s="240"/>
    </row>
    <row r="225" spans="1:7" x14ac:dyDescent="0.3">
      <c r="A225" s="216"/>
      <c r="B225" s="216" t="s">
        <v>556</v>
      </c>
      <c r="C225" s="221"/>
      <c r="D225" s="221"/>
      <c r="E225" s="221"/>
      <c r="F225" s="233"/>
      <c r="G225" s="233"/>
    </row>
    <row r="226" spans="1:7" ht="33" x14ac:dyDescent="0.3">
      <c r="A226" s="216"/>
      <c r="B226" s="268" t="s">
        <v>564</v>
      </c>
      <c r="C226" s="221"/>
      <c r="D226" s="221"/>
      <c r="E226" s="221"/>
      <c r="F226" s="233"/>
      <c r="G226" s="233"/>
    </row>
    <row r="227" spans="1:7" x14ac:dyDescent="0.3">
      <c r="A227" s="216"/>
      <c r="B227" s="268" t="s">
        <v>565</v>
      </c>
      <c r="C227" s="221"/>
      <c r="D227" s="221"/>
      <c r="E227" s="221"/>
      <c r="F227" s="233"/>
      <c r="G227" s="233"/>
    </row>
    <row r="228" spans="1:7" ht="49.5" x14ac:dyDescent="0.3">
      <c r="A228" s="231" t="s">
        <v>132</v>
      </c>
      <c r="B228" s="231" t="s">
        <v>557</v>
      </c>
      <c r="C228" s="229"/>
      <c r="D228" s="229" t="s">
        <v>555</v>
      </c>
      <c r="E228" s="229">
        <v>1</v>
      </c>
      <c r="F228" s="232">
        <v>4480000000</v>
      </c>
      <c r="G228" s="240">
        <v>4480000000</v>
      </c>
    </row>
    <row r="229" spans="1:7" x14ac:dyDescent="0.3">
      <c r="A229" s="216"/>
      <c r="B229" s="216" t="s">
        <v>556</v>
      </c>
      <c r="C229" s="221"/>
      <c r="D229" s="221"/>
      <c r="E229" s="221"/>
      <c r="F229" s="233"/>
      <c r="G229" s="233"/>
    </row>
    <row r="230" spans="1:7" x14ac:dyDescent="0.3">
      <c r="A230" s="216"/>
      <c r="B230" s="216" t="s">
        <v>558</v>
      </c>
      <c r="C230" s="221"/>
      <c r="D230" s="221"/>
      <c r="E230" s="221"/>
      <c r="F230" s="233"/>
      <c r="G230" s="233"/>
    </row>
    <row r="231" spans="1:7" x14ac:dyDescent="0.3">
      <c r="A231" s="216"/>
      <c r="B231" s="216" t="s">
        <v>559</v>
      </c>
      <c r="C231" s="221"/>
      <c r="D231" s="221"/>
      <c r="E231" s="221"/>
      <c r="F231" s="233"/>
      <c r="G231" s="233"/>
    </row>
    <row r="232" spans="1:7" x14ac:dyDescent="0.3">
      <c r="A232" s="216"/>
      <c r="B232" s="216" t="s">
        <v>560</v>
      </c>
      <c r="C232" s="221"/>
      <c r="D232" s="221"/>
      <c r="E232" s="221"/>
      <c r="F232" s="233"/>
      <c r="G232" s="233"/>
    </row>
    <row r="233" spans="1:7" x14ac:dyDescent="0.3">
      <c r="A233" s="231"/>
      <c r="B233" s="231" t="s">
        <v>521</v>
      </c>
      <c r="C233" s="229"/>
      <c r="D233" s="229"/>
      <c r="E233" s="229"/>
      <c r="F233" s="233"/>
      <c r="G233" s="240">
        <v>13892000000</v>
      </c>
    </row>
    <row r="234" spans="1:7" ht="19.5" x14ac:dyDescent="0.3">
      <c r="A234" s="241"/>
      <c r="B234" s="247" t="s">
        <v>561</v>
      </c>
      <c r="C234" s="242"/>
      <c r="D234" s="242"/>
      <c r="E234" s="242"/>
      <c r="F234" s="242"/>
      <c r="G234" s="264">
        <v>240630476000</v>
      </c>
    </row>
    <row r="235" spans="1:7" ht="18.75" x14ac:dyDescent="0.3">
      <c r="A235" s="243"/>
      <c r="B235" s="248"/>
      <c r="C235" s="244"/>
      <c r="D235" s="244"/>
      <c r="E235" s="243"/>
      <c r="F235" s="245"/>
      <c r="G235" s="246"/>
    </row>
  </sheetData>
  <mergeCells count="16">
    <mergeCell ref="A170:A171"/>
    <mergeCell ref="A1:G1"/>
    <mergeCell ref="C35:C36"/>
    <mergeCell ref="D35:D36"/>
    <mergeCell ref="C37:C38"/>
    <mergeCell ref="D37:D38"/>
    <mergeCell ref="E37:E38"/>
    <mergeCell ref="F37:F38"/>
    <mergeCell ref="G37:G38"/>
    <mergeCell ref="E35:E36"/>
    <mergeCell ref="F35:F36"/>
    <mergeCell ref="G35:G36"/>
    <mergeCell ref="A35:A36"/>
    <mergeCell ref="A37:A38"/>
    <mergeCell ref="A174:A175"/>
    <mergeCell ref="A172:A173"/>
  </mergeCells>
  <pageMargins left="0.6875" right="0.2" top="0.5625" bottom="0.48958333333333331" header="0.3" footer="0.23958333333333334"/>
  <pageSetup paperSize="9" orientation="landscape" r:id="rId1"/>
  <headerFooter>
    <oddFooter>&amp;CTrang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view="pageLayout" topLeftCell="A28" zoomScaleNormal="100" workbookViewId="0">
      <selection activeCell="A32" sqref="A32"/>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96" bestFit="1" customWidth="1"/>
    <col min="7" max="7" width="20.5703125" style="96" bestFit="1" customWidth="1"/>
    <col min="8" max="16384" width="9.140625" style="24"/>
  </cols>
  <sheetData>
    <row r="1" spans="1:15" ht="20.25" x14ac:dyDescent="0.3">
      <c r="A1" s="250" t="s">
        <v>449</v>
      </c>
      <c r="B1" s="250"/>
      <c r="C1" s="250"/>
      <c r="D1" s="250"/>
      <c r="E1" s="250"/>
      <c r="F1" s="250"/>
      <c r="G1" s="250"/>
    </row>
    <row r="3" spans="1:15" ht="33" x14ac:dyDescent="0.3">
      <c r="A3" s="25" t="s">
        <v>4</v>
      </c>
      <c r="B3" s="25" t="s">
        <v>1</v>
      </c>
      <c r="C3" s="25" t="s">
        <v>0</v>
      </c>
      <c r="D3" s="198" t="s">
        <v>2</v>
      </c>
      <c r="E3" s="25" t="s">
        <v>3</v>
      </c>
      <c r="F3" s="26" t="s">
        <v>5</v>
      </c>
      <c r="G3" s="26" t="s">
        <v>6</v>
      </c>
    </row>
    <row r="4" spans="1:15" s="173" customFormat="1" x14ac:dyDescent="0.3">
      <c r="A4" s="27" t="s">
        <v>189</v>
      </c>
      <c r="B4" s="28" t="s">
        <v>314</v>
      </c>
      <c r="C4" s="25"/>
      <c r="D4" s="25"/>
      <c r="E4" s="171"/>
      <c r="F4" s="172"/>
      <c r="G4" s="172">
        <f>G5+G6+G7+G8+G9+G10+G11+G12+G13+G14</f>
        <v>9116000000</v>
      </c>
    </row>
    <row r="5" spans="1:15" ht="18" customHeight="1" x14ac:dyDescent="0.3">
      <c r="A5" s="168">
        <v>1</v>
      </c>
      <c r="B5" s="101" t="s">
        <v>427</v>
      </c>
      <c r="C5" s="34"/>
      <c r="D5" s="34" t="s">
        <v>37</v>
      </c>
      <c r="E5" s="34">
        <v>4</v>
      </c>
      <c r="F5" s="177">
        <v>250000000</v>
      </c>
      <c r="G5" s="175">
        <f>F5*E5</f>
        <v>1000000000</v>
      </c>
    </row>
    <row r="6" spans="1:15" ht="18" customHeight="1" x14ac:dyDescent="0.3">
      <c r="A6" s="169">
        <v>2</v>
      </c>
      <c r="B6" s="116" t="s">
        <v>428</v>
      </c>
      <c r="C6" s="100"/>
      <c r="D6" s="100" t="s">
        <v>65</v>
      </c>
      <c r="E6" s="100">
        <v>4</v>
      </c>
      <c r="F6" s="178">
        <v>192000000</v>
      </c>
      <c r="G6" s="176">
        <f>F6*E6</f>
        <v>768000000</v>
      </c>
    </row>
    <row r="7" spans="1:15" s="60" customFormat="1" ht="18" customHeight="1" x14ac:dyDescent="0.3">
      <c r="A7" s="169">
        <v>3</v>
      </c>
      <c r="B7" s="116" t="s">
        <v>429</v>
      </c>
      <c r="C7" s="100"/>
      <c r="D7" s="100" t="s">
        <v>65</v>
      </c>
      <c r="E7" s="100">
        <v>4</v>
      </c>
      <c r="F7" s="179">
        <v>210000000</v>
      </c>
      <c r="G7" s="20">
        <f>F7*E7</f>
        <v>840000000</v>
      </c>
      <c r="H7" s="24"/>
      <c r="I7" s="24"/>
      <c r="J7" s="24"/>
      <c r="K7" s="24"/>
      <c r="L7" s="24"/>
      <c r="M7" s="24"/>
      <c r="N7" s="24"/>
      <c r="O7" s="24"/>
    </row>
    <row r="8" spans="1:15" ht="18" customHeight="1" x14ac:dyDescent="0.3">
      <c r="A8" s="100">
        <v>4</v>
      </c>
      <c r="B8" s="111" t="s">
        <v>430</v>
      </c>
      <c r="C8" s="100"/>
      <c r="D8" s="100" t="s">
        <v>65</v>
      </c>
      <c r="E8" s="100">
        <v>2</v>
      </c>
      <c r="F8" s="179">
        <v>176000000</v>
      </c>
      <c r="G8" s="20">
        <f>F8*E8</f>
        <v>352000000</v>
      </c>
    </row>
    <row r="9" spans="1:15" ht="18" customHeight="1" x14ac:dyDescent="0.3">
      <c r="A9" s="170">
        <v>5</v>
      </c>
      <c r="B9" s="128" t="s">
        <v>431</v>
      </c>
      <c r="C9" s="127"/>
      <c r="D9" s="103" t="s">
        <v>65</v>
      </c>
      <c r="E9" s="103">
        <v>2</v>
      </c>
      <c r="F9" s="179">
        <v>1168000000</v>
      </c>
      <c r="G9" s="99">
        <f>+E9*F9</f>
        <v>2336000000</v>
      </c>
    </row>
    <row r="10" spans="1:15" ht="18" customHeight="1" x14ac:dyDescent="0.3">
      <c r="A10" s="170">
        <f>+A9+1</f>
        <v>6</v>
      </c>
      <c r="B10" s="129" t="s">
        <v>432</v>
      </c>
      <c r="C10" s="127"/>
      <c r="D10" s="103" t="s">
        <v>65</v>
      </c>
      <c r="E10" s="103">
        <v>1</v>
      </c>
      <c r="F10" s="179">
        <v>310000000</v>
      </c>
      <c r="G10" s="99">
        <f t="shared" ref="G10:G14" si="0">+E10*F10</f>
        <v>310000000</v>
      </c>
    </row>
    <row r="11" spans="1:15" ht="18" customHeight="1" x14ac:dyDescent="0.3">
      <c r="A11" s="170">
        <f t="shared" ref="A11:A14" si="1">+A10+1</f>
        <v>7</v>
      </c>
      <c r="B11" s="129" t="s">
        <v>433</v>
      </c>
      <c r="C11" s="127"/>
      <c r="D11" s="103" t="s">
        <v>65</v>
      </c>
      <c r="E11" s="103">
        <v>4</v>
      </c>
      <c r="F11" s="179">
        <v>182500000</v>
      </c>
      <c r="G11" s="99">
        <f t="shared" si="0"/>
        <v>730000000</v>
      </c>
    </row>
    <row r="12" spans="1:15" x14ac:dyDescent="0.3">
      <c r="A12" s="170">
        <f t="shared" si="1"/>
        <v>8</v>
      </c>
      <c r="B12" s="128" t="s">
        <v>434</v>
      </c>
      <c r="C12" s="127"/>
      <c r="D12" s="103" t="s">
        <v>65</v>
      </c>
      <c r="E12" s="103">
        <v>4</v>
      </c>
      <c r="F12" s="179">
        <v>245000000</v>
      </c>
      <c r="G12" s="99">
        <f t="shared" si="0"/>
        <v>980000000</v>
      </c>
    </row>
    <row r="13" spans="1:15" x14ac:dyDescent="0.3">
      <c r="A13" s="170">
        <f t="shared" si="1"/>
        <v>9</v>
      </c>
      <c r="B13" s="128" t="s">
        <v>435</v>
      </c>
      <c r="C13" s="127"/>
      <c r="D13" s="103" t="s">
        <v>65</v>
      </c>
      <c r="E13" s="103">
        <v>4</v>
      </c>
      <c r="F13" s="179">
        <v>125000000</v>
      </c>
      <c r="G13" s="99">
        <f t="shared" si="0"/>
        <v>500000000</v>
      </c>
    </row>
    <row r="14" spans="1:15" x14ac:dyDescent="0.3">
      <c r="A14" s="170">
        <f t="shared" si="1"/>
        <v>10</v>
      </c>
      <c r="B14" s="130" t="s">
        <v>313</v>
      </c>
      <c r="C14" s="127"/>
      <c r="D14" s="103" t="s">
        <v>65</v>
      </c>
      <c r="E14" s="103">
        <v>1</v>
      </c>
      <c r="F14" s="179">
        <v>1300000000</v>
      </c>
      <c r="G14" s="99">
        <f t="shared" si="0"/>
        <v>1300000000</v>
      </c>
    </row>
    <row r="15" spans="1:15" x14ac:dyDescent="0.3">
      <c r="A15" s="131" t="s">
        <v>300</v>
      </c>
      <c r="B15" s="132" t="s">
        <v>317</v>
      </c>
      <c r="C15" s="131"/>
      <c r="D15" s="133"/>
      <c r="E15" s="133"/>
      <c r="F15" s="180"/>
      <c r="G15" s="134">
        <f>+G16</f>
        <v>15000000000</v>
      </c>
    </row>
    <row r="16" spans="1:15" x14ac:dyDescent="0.3">
      <c r="A16" s="136">
        <v>1</v>
      </c>
      <c r="B16" s="137" t="s">
        <v>436</v>
      </c>
      <c r="C16" s="108" t="s">
        <v>437</v>
      </c>
      <c r="D16" s="108" t="s">
        <v>438</v>
      </c>
      <c r="E16" s="108">
        <v>1</v>
      </c>
      <c r="F16" s="181">
        <v>15000000000</v>
      </c>
      <c r="G16" s="109">
        <f>F16*E16</f>
        <v>15000000000</v>
      </c>
    </row>
    <row r="17" spans="1:7" x14ac:dyDescent="0.3">
      <c r="A17" s="167"/>
      <c r="B17" s="165"/>
      <c r="C17" s="166"/>
      <c r="D17" s="167"/>
      <c r="E17" s="167"/>
      <c r="F17" s="182"/>
      <c r="G17" s="135"/>
    </row>
    <row r="18" spans="1:7" x14ac:dyDescent="0.3">
      <c r="A18" s="51" t="s">
        <v>132</v>
      </c>
      <c r="B18" s="66" t="s">
        <v>408</v>
      </c>
      <c r="C18" s="160"/>
      <c r="D18" s="51"/>
      <c r="E18" s="51"/>
      <c r="F18" s="183"/>
      <c r="G18" s="16">
        <f>+SUM(G19:G42)</f>
        <v>9613000000</v>
      </c>
    </row>
    <row r="19" spans="1:7" x14ac:dyDescent="0.3">
      <c r="A19" s="123">
        <v>1</v>
      </c>
      <c r="B19" s="124" t="s">
        <v>426</v>
      </c>
      <c r="C19" s="108" t="s">
        <v>302</v>
      </c>
      <c r="D19" s="108" t="s">
        <v>185</v>
      </c>
      <c r="E19" s="108">
        <v>225</v>
      </c>
      <c r="F19" s="181">
        <v>29000000</v>
      </c>
      <c r="G19" s="109">
        <f>F19*E19</f>
        <v>6525000000</v>
      </c>
    </row>
    <row r="20" spans="1:7" x14ac:dyDescent="0.3">
      <c r="A20" s="88"/>
      <c r="B20" s="68" t="s">
        <v>177</v>
      </c>
      <c r="C20" s="89"/>
      <c r="D20" s="88"/>
      <c r="E20" s="88"/>
      <c r="F20" s="184"/>
      <c r="G20" s="19"/>
    </row>
    <row r="21" spans="1:7" x14ac:dyDescent="0.3">
      <c r="A21" s="90"/>
      <c r="B21" s="71" t="s">
        <v>178</v>
      </c>
      <c r="C21" s="91"/>
      <c r="D21" s="90"/>
      <c r="E21" s="90"/>
      <c r="F21" s="185"/>
      <c r="G21" s="17"/>
    </row>
    <row r="22" spans="1:7" x14ac:dyDescent="0.3">
      <c r="A22" s="90"/>
      <c r="B22" s="92" t="s">
        <v>184</v>
      </c>
      <c r="C22" s="91"/>
      <c r="D22" s="90"/>
      <c r="E22" s="90"/>
      <c r="F22" s="185"/>
      <c r="G22" s="17"/>
    </row>
    <row r="23" spans="1:7" x14ac:dyDescent="0.3">
      <c r="A23" s="90"/>
      <c r="B23" s="71" t="s">
        <v>183</v>
      </c>
      <c r="C23" s="91"/>
      <c r="D23" s="90"/>
      <c r="E23" s="90"/>
      <c r="F23" s="185"/>
      <c r="G23" s="17"/>
    </row>
    <row r="24" spans="1:7" x14ac:dyDescent="0.3">
      <c r="A24" s="90"/>
      <c r="B24" s="71" t="s">
        <v>182</v>
      </c>
      <c r="C24" s="91"/>
      <c r="D24" s="90"/>
      <c r="E24" s="90"/>
      <c r="F24" s="185"/>
      <c r="G24" s="17"/>
    </row>
    <row r="25" spans="1:7" x14ac:dyDescent="0.3">
      <c r="A25" s="90"/>
      <c r="B25" s="71" t="s">
        <v>181</v>
      </c>
      <c r="C25" s="91"/>
      <c r="D25" s="90"/>
      <c r="E25" s="90"/>
      <c r="F25" s="185"/>
      <c r="G25" s="17"/>
    </row>
    <row r="26" spans="1:7" x14ac:dyDescent="0.3">
      <c r="A26" s="90"/>
      <c r="B26" s="71" t="s">
        <v>179</v>
      </c>
      <c r="C26" s="91"/>
      <c r="D26" s="90"/>
      <c r="E26" s="90"/>
      <c r="F26" s="185"/>
      <c r="G26" s="17"/>
    </row>
    <row r="27" spans="1:7" x14ac:dyDescent="0.3">
      <c r="A27" s="90"/>
      <c r="B27" s="71" t="s">
        <v>180</v>
      </c>
      <c r="C27" s="91"/>
      <c r="D27" s="90"/>
      <c r="E27" s="90"/>
      <c r="F27" s="185"/>
      <c r="G27" s="17"/>
    </row>
    <row r="28" spans="1:7" x14ac:dyDescent="0.3">
      <c r="A28" s="90"/>
      <c r="B28" s="71" t="s">
        <v>186</v>
      </c>
      <c r="C28" s="91"/>
      <c r="D28" s="90"/>
      <c r="E28" s="90"/>
      <c r="F28" s="185"/>
      <c r="G28" s="17"/>
    </row>
    <row r="29" spans="1:7" x14ac:dyDescent="0.3">
      <c r="A29" s="123">
        <v>2</v>
      </c>
      <c r="B29" s="124" t="s">
        <v>409</v>
      </c>
      <c r="C29" s="108" t="s">
        <v>410</v>
      </c>
      <c r="D29" s="108" t="s">
        <v>185</v>
      </c>
      <c r="E29" s="108">
        <v>15</v>
      </c>
      <c r="F29" s="181">
        <v>20000000</v>
      </c>
      <c r="G29" s="109">
        <f t="shared" ref="G29:G31" si="2">F29*E29</f>
        <v>300000000</v>
      </c>
    </row>
    <row r="30" spans="1:7" ht="31.5" x14ac:dyDescent="0.3">
      <c r="A30" s="123">
        <v>3</v>
      </c>
      <c r="B30" s="124" t="s">
        <v>411</v>
      </c>
      <c r="C30" s="108" t="s">
        <v>410</v>
      </c>
      <c r="D30" s="108" t="s">
        <v>185</v>
      </c>
      <c r="E30" s="108">
        <v>5</v>
      </c>
      <c r="F30" s="181">
        <v>17000000</v>
      </c>
      <c r="G30" s="109">
        <f t="shared" si="2"/>
        <v>85000000</v>
      </c>
    </row>
    <row r="31" spans="1:7" x14ac:dyDescent="0.3">
      <c r="A31" s="123">
        <v>4</v>
      </c>
      <c r="B31" s="124" t="s">
        <v>301</v>
      </c>
      <c r="C31" s="108" t="s">
        <v>302</v>
      </c>
      <c r="D31" s="108" t="s">
        <v>65</v>
      </c>
      <c r="E31" s="108">
        <v>15</v>
      </c>
      <c r="F31" s="181">
        <v>10000000</v>
      </c>
      <c r="G31" s="109">
        <f t="shared" si="2"/>
        <v>150000000</v>
      </c>
    </row>
    <row r="32" spans="1:7" x14ac:dyDescent="0.3">
      <c r="A32" s="207">
        <v>5</v>
      </c>
      <c r="B32" s="7" t="s">
        <v>448</v>
      </c>
      <c r="C32" s="195" t="s">
        <v>302</v>
      </c>
      <c r="D32" s="34" t="s">
        <v>185</v>
      </c>
      <c r="E32" s="168">
        <v>4</v>
      </c>
      <c r="F32" s="196">
        <v>400000000</v>
      </c>
      <c r="G32" s="197">
        <f>F32*E32</f>
        <v>1600000000</v>
      </c>
    </row>
    <row r="33" spans="1:7" x14ac:dyDescent="0.3">
      <c r="A33" s="189"/>
      <c r="B33" s="190" t="s">
        <v>177</v>
      </c>
      <c r="C33" s="191"/>
      <c r="D33" s="206"/>
      <c r="E33" s="192"/>
      <c r="F33" s="193"/>
      <c r="G33" s="194"/>
    </row>
    <row r="34" spans="1:7" x14ac:dyDescent="0.3">
      <c r="A34" s="43"/>
      <c r="B34" s="10" t="s">
        <v>443</v>
      </c>
      <c r="C34" s="38"/>
      <c r="D34" s="188"/>
      <c r="E34" s="41"/>
      <c r="F34" s="186"/>
      <c r="G34" s="42"/>
    </row>
    <row r="35" spans="1:7" x14ac:dyDescent="0.3">
      <c r="A35" s="43"/>
      <c r="B35" s="10" t="s">
        <v>444</v>
      </c>
      <c r="C35" s="38"/>
      <c r="D35" s="188"/>
      <c r="E35" s="41"/>
      <c r="F35" s="186"/>
      <c r="G35" s="42"/>
    </row>
    <row r="36" spans="1:7" x14ac:dyDescent="0.3">
      <c r="A36" s="43"/>
      <c r="B36" s="10" t="s">
        <v>445</v>
      </c>
      <c r="C36" s="38"/>
      <c r="D36" s="188"/>
      <c r="E36" s="41"/>
      <c r="F36" s="186"/>
      <c r="G36" s="42"/>
    </row>
    <row r="37" spans="1:7" x14ac:dyDescent="0.3">
      <c r="A37" s="43"/>
      <c r="B37" s="10" t="s">
        <v>446</v>
      </c>
      <c r="C37" s="38"/>
      <c r="D37" s="188"/>
      <c r="E37" s="41"/>
      <c r="F37" s="186"/>
      <c r="G37" s="42"/>
    </row>
    <row r="38" spans="1:7" x14ac:dyDescent="0.3">
      <c r="A38" s="43"/>
      <c r="B38" s="10" t="s">
        <v>447</v>
      </c>
      <c r="C38" s="38"/>
      <c r="D38" s="188"/>
      <c r="E38" s="41"/>
      <c r="F38" s="186"/>
      <c r="G38" s="42"/>
    </row>
    <row r="39" spans="1:7" customFormat="1" ht="18.75" customHeight="1" x14ac:dyDescent="0.25">
      <c r="A39" s="102">
        <v>6</v>
      </c>
      <c r="B39" s="124" t="s">
        <v>439</v>
      </c>
      <c r="C39" s="108" t="s">
        <v>302</v>
      </c>
      <c r="D39" s="108" t="s">
        <v>65</v>
      </c>
      <c r="E39" s="108">
        <v>2</v>
      </c>
      <c r="F39" s="181">
        <v>130000000</v>
      </c>
      <c r="G39" s="109">
        <f>F39*E39</f>
        <v>260000000</v>
      </c>
    </row>
    <row r="40" spans="1:7" customFormat="1" ht="18.75" customHeight="1" x14ac:dyDescent="0.25">
      <c r="A40" s="102">
        <v>7</v>
      </c>
      <c r="B40" s="124" t="s">
        <v>440</v>
      </c>
      <c r="C40" s="108" t="s">
        <v>302</v>
      </c>
      <c r="D40" s="108" t="s">
        <v>65</v>
      </c>
      <c r="E40" s="108">
        <v>2</v>
      </c>
      <c r="F40" s="181">
        <v>120000000</v>
      </c>
      <c r="G40" s="109">
        <f t="shared" ref="G40:G42" si="3">F40*E40</f>
        <v>240000000</v>
      </c>
    </row>
    <row r="41" spans="1:7" customFormat="1" ht="21" customHeight="1" x14ac:dyDescent="0.25">
      <c r="A41" s="102">
        <v>8</v>
      </c>
      <c r="B41" s="124" t="s">
        <v>441</v>
      </c>
      <c r="C41" s="108" t="s">
        <v>302</v>
      </c>
      <c r="D41" s="108" t="s">
        <v>65</v>
      </c>
      <c r="E41" s="108">
        <v>4</v>
      </c>
      <c r="F41" s="181">
        <v>110000000</v>
      </c>
      <c r="G41" s="109">
        <f t="shared" si="3"/>
        <v>440000000</v>
      </c>
    </row>
    <row r="42" spans="1:7" customFormat="1" ht="16.5" x14ac:dyDescent="0.25">
      <c r="A42" s="102">
        <v>9</v>
      </c>
      <c r="B42" s="124" t="s">
        <v>442</v>
      </c>
      <c r="C42" s="108" t="s">
        <v>302</v>
      </c>
      <c r="D42" s="108" t="s">
        <v>65</v>
      </c>
      <c r="E42" s="108">
        <v>1</v>
      </c>
      <c r="F42" s="181">
        <v>13000000</v>
      </c>
      <c r="G42" s="109">
        <f t="shared" si="3"/>
        <v>13000000</v>
      </c>
    </row>
    <row r="43" spans="1:7" x14ac:dyDescent="0.3">
      <c r="A43" s="251" t="s">
        <v>451</v>
      </c>
      <c r="B43" s="252"/>
      <c r="C43" s="252"/>
      <c r="D43" s="252"/>
      <c r="E43" s="252"/>
      <c r="F43" s="253"/>
      <c r="G43" s="93">
        <f>G18+G15+G4</f>
        <v>33729000000</v>
      </c>
    </row>
    <row r="45" spans="1:7" x14ac:dyDescent="0.3">
      <c r="E45" s="249"/>
      <c r="F45" s="249"/>
      <c r="G45" s="249"/>
    </row>
    <row r="46" spans="1:7" x14ac:dyDescent="0.3">
      <c r="E46" s="249"/>
      <c r="F46" s="249"/>
      <c r="G46" s="249"/>
    </row>
    <row r="50" spans="5:7" x14ac:dyDescent="0.3">
      <c r="E50" s="249"/>
      <c r="F50" s="249"/>
      <c r="G50" s="249"/>
    </row>
  </sheetData>
  <mergeCells count="5">
    <mergeCell ref="E50:G50"/>
    <mergeCell ref="A1:G1"/>
    <mergeCell ref="A43:F43"/>
    <mergeCell ref="E45:G45"/>
    <mergeCell ref="E46:G46"/>
  </mergeCells>
  <pageMargins left="0.67708333333333337" right="0.2" top="0.45833333333333331" bottom="0.60416666666666663" header="0.3" footer="0.3"/>
  <pageSetup paperSize="9" orientation="landscape" r:id="rId1"/>
  <headerFooter>
    <oddFooter>&amp;CTrang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2018</vt:lpstr>
      <vt:lpstr>2019</vt:lpstr>
      <vt:lpstr>2020</vt:lpstr>
    </vt:vector>
  </TitlesOfParts>
  <Company>Mobile:(098)-9105-115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2018-09-05T04:37:14Z</cp:lastPrinted>
  <dcterms:created xsi:type="dcterms:W3CDTF">2016-08-06T01:12:50Z</dcterms:created>
  <dcterms:modified xsi:type="dcterms:W3CDTF">2018-09-05T04:43:34Z</dcterms:modified>
</cp:coreProperties>
</file>